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8670" activeTab="0"/>
  </bookViews>
  <sheets>
    <sheet name="Predmer i predracun" sheetId="1" r:id="rId1"/>
  </sheets>
  <definedNames>
    <definedName name="_xlnm.Print_Area" localSheetId="0">'Predmer i predracun'!$A$1:$F$210</definedName>
  </definedNames>
  <calcPr fullCalcOnLoad="1"/>
</workbook>
</file>

<file path=xl/sharedStrings.xml><?xml version="1.0" encoding="utf-8"?>
<sst xmlns="http://schemas.openxmlformats.org/spreadsheetml/2006/main" count="228" uniqueCount="95">
  <si>
    <t>м¹</t>
  </si>
  <si>
    <t>ком</t>
  </si>
  <si>
    <r>
      <t>м</t>
    </r>
    <r>
      <rPr>
        <vertAlign val="superscript"/>
        <sz val="12"/>
        <rFont val="Verdana"/>
        <family val="2"/>
      </rPr>
      <t>2</t>
    </r>
  </si>
  <si>
    <r>
      <t>м</t>
    </r>
    <r>
      <rPr>
        <vertAlign val="superscript"/>
        <sz val="12"/>
        <rFont val="Verdana"/>
        <family val="2"/>
      </rPr>
      <t>1</t>
    </r>
  </si>
  <si>
    <t>A. CONSTRUCTION AND CRAFT WORKS</t>
  </si>
  <si>
    <t>1. Demolishing works</t>
  </si>
  <si>
    <t>No.</t>
  </si>
  <si>
    <t>Description</t>
  </si>
  <si>
    <t>unit</t>
  </si>
  <si>
    <t>quantity</t>
  </si>
  <si>
    <t>unit price</t>
  </si>
  <si>
    <t>total</t>
  </si>
  <si>
    <t>Dismounting of the existing wooden doors with door frame. In the price should be included loading, transportation and unloading on 5km distant construction dumpsite.</t>
  </si>
  <si>
    <t>Type 1 (61/205cm)</t>
  </si>
  <si>
    <t>Type 2 (71/205cm)</t>
  </si>
  <si>
    <t>piece</t>
  </si>
  <si>
    <t>Dismounting of the existing Ø75mm drain on toilet floors. In the price should be included loading, transportation and unloading on 5km distant construction dumpsite. Calculation per piece.</t>
  </si>
  <si>
    <t>Dismounting and, after finishing of works, reinstallation of radiators with replacement of radiator valves in the toilet blocks. Calcualtion per piece.</t>
  </si>
  <si>
    <t>Dismounting of the old and damaged sanitary equipment - toilets, urinals and cisterns. In the price should be included loading, transportation and unloading on 3km distant construction dumpsite.</t>
  </si>
  <si>
    <t>toilet</t>
  </si>
  <si>
    <t>urinal with siphon and flushing device</t>
  </si>
  <si>
    <t>squatting toilet</t>
  </si>
  <si>
    <t>cistern with fittings</t>
  </si>
  <si>
    <t>Demolishion of old floor ceramic tiles in toilet blocks. In the price should be included loading, transportation and unloading on 5km distant construction dumpsite.</t>
  </si>
  <si>
    <t>Demolishing of old wall ceramic tiles in toilet blocks. In the price should be included loading, transportation and unloading on 5km distant construction dumpsite.</t>
  </si>
  <si>
    <t>Demolishing of floor concrete slab in the toiler blocks with demolition of plaster d=5cm. In the price should be included loading, transportation and unloading on 5km distant construction dumpsite.</t>
  </si>
  <si>
    <t>Dismounting of old sewerage installation in toilet blocks. In the price should be included loading, transportation and unloading on 5km distant construction dumpsite.</t>
  </si>
  <si>
    <r>
      <t xml:space="preserve">metal sewerage pipe </t>
    </r>
    <r>
      <rPr>
        <sz val="12"/>
        <color indexed="8"/>
        <rFont val="Arial"/>
        <family val="0"/>
      </rPr>
      <t>Ø 100</t>
    </r>
  </si>
  <si>
    <r>
      <t xml:space="preserve">metal sewerage pipe </t>
    </r>
    <r>
      <rPr>
        <sz val="12"/>
        <color indexed="8"/>
        <rFont val="Arial"/>
        <family val="0"/>
      </rPr>
      <t>Ø 75</t>
    </r>
  </si>
  <si>
    <r>
      <t xml:space="preserve">metal sewerage pipe </t>
    </r>
    <r>
      <rPr>
        <sz val="12"/>
        <color indexed="8"/>
        <rFont val="Arial"/>
        <family val="0"/>
      </rPr>
      <t>Ø 50</t>
    </r>
  </si>
  <si>
    <t>total:</t>
  </si>
  <si>
    <t>2. Concrete works</t>
  </si>
  <si>
    <t>Construction of the concrete floor with concrete MB20, thickness d=10cm. Calculation per m2.</t>
  </si>
  <si>
    <t>3. Masonry works</t>
  </si>
  <si>
    <t>Construction of 4cm concrete layer, proportion 1:2. In price should be included reinforcing mash Q131 and final preparation of the concrete layer for installation of ceramic tiles. Concrete layer should be constructed with slope towards squashing toilets and drains. Calculation per m2.</t>
  </si>
  <si>
    <t>Plastering of walls (fixing of the plastered wall where ceramic tiles are removed with plaster of proportion 1:2:6 , including all preparation works and demolishing of old cracked plaster up the wall itself. Calculation per m2.</t>
  </si>
  <si>
    <t>Finishing of the wall edges where the doors has been dismounted with plaster proportion 1:2:6, including all preparation works and demolishing of old cracked plaster up the wall itself. Calculation per m2.</t>
  </si>
  <si>
    <t xml:space="preserve">Construction of ceilings with water proved gyps plates with sub-construction of aluminium profiles. Calculation per m2. </t>
  </si>
  <si>
    <t>4. Joinery works</t>
  </si>
  <si>
    <t>Production and installation of first class fir wood doors finally painted in with white oil paint including all preparation. Price should include cutting of the doors 10cm of the floor and covering of zinc coated tinsmith cover 40cm wide. Calculation per door piece.</t>
  </si>
  <si>
    <t>Тype 1 (61/205cm)</t>
  </si>
  <si>
    <t>Тype 2 (71/205cm)</t>
  </si>
  <si>
    <t>5. Plumbing</t>
  </si>
  <si>
    <t>New plumbing should be installed in the wall on the position of the existing plumbing. Therefore dismounting of the existing plumbing should be include in the price.</t>
  </si>
  <si>
    <t>Procerement and installation of PVC water pipes 3/4", with all fittings</t>
  </si>
  <si>
    <t>Procerement and installation of PVC water pipes 1/2", with all fittings</t>
  </si>
  <si>
    <t>Procurement and installation of zinc coated valves 1".</t>
  </si>
  <si>
    <t>Procurement and installation of zinc coated valves 3/4".</t>
  </si>
  <si>
    <t>Procurement and installation of zinc coated valves 1/2".</t>
  </si>
  <si>
    <t>Procurement and installation of hydrant, including all fittings and standard fire fighting hose. Installation on the wall.</t>
  </si>
  <si>
    <t>6. Sewerage installation</t>
  </si>
  <si>
    <t>New sewerage network should be installed on the position of old.</t>
  </si>
  <si>
    <t>Procurement and installation of PVC sewerage pipes Ø100, including all fittings.</t>
  </si>
  <si>
    <t>Procurement and installation of PVC sewerage pipes Ø70, including all fittings.</t>
  </si>
  <si>
    <t>Procurement and installation of PVC sewerage pipes Ø50, including all fittings.</t>
  </si>
  <si>
    <t>Procurement and installation of plastic floor drain Ø70, including all fittings.</t>
  </si>
  <si>
    <t>7. Insulation works</t>
  </si>
  <si>
    <t xml:space="preserve">Installation of horizontal hydro insulation in toilets, type "Кондор" 3 welded on the connection, with  10cm overlap and а преклопом од 10цм and bending up on the wall 20cm. Calculation per m2. </t>
  </si>
  <si>
    <t>8. Ceramic works</t>
  </si>
  <si>
    <t xml:space="preserve">Procurement and installation of first class wall ceramic tiles. Tiles should be installed using adhesive in the height h=1,50м' and 2,10м. Calculation per m2. </t>
  </si>
  <si>
    <t>Procurement and installation of first class floor ceramic tiles using cement plaster proportion 1:2, d=4cm. Calculation per m2.</t>
  </si>
  <si>
    <t>9. Sanitation elements</t>
  </si>
  <si>
    <t>Procurement and installation of ceramic squatting toilets, first class domestic production. Toilet should be connected with sewerage by siphon diameter 100 мм. Flashing cistern selected by designer should be installed. Cistern should be connected with water installation with chrome valve and hose. Toilet paper holder should be installed. Calculation per piece.</t>
  </si>
  <si>
    <t>Procurement and installation of ceramic sink-set, first class domestic production. Sink should be installed with adequate plugs and brass bolt and rubber shim. Single-lever for hot and cold water should be installed. Sink should be connected with sewerage by chromed siphon diameter 5/4" with a rosette, plug and chain. Sink and equipment should be ordered by designers selection. Calculation per piece.</t>
  </si>
  <si>
    <t>Procurement and installation of ceramic urinal set, first class domestic production. Urinal should be installed with rubber shim, using adequate plugs and brass bolts. Chromed valve and siphon should be installed. Urinal should be ordered by designers selection. Calculation per piece.</t>
  </si>
  <si>
    <t>10. Finishing works</t>
  </si>
  <si>
    <t>Cleaning of the construction yard, transportation of extra material on 5km distant dumpsite including loading, transportation and unloading of the construction waste. Calculation lump sum.</t>
  </si>
  <si>
    <t>lumpsum</t>
  </si>
  <si>
    <t>Procurement and installation of ceramic toilet, first class domestic production. Connection with sewerage installation should be done with adequate rubber fitting and 100% sealed. Toilet should be fixed, over rubber shim, by brass bolts. Enamelled flashing cistern should be installed with puller. With water installation should be connected over chromed valve and good quality pipe, while toilet is connected using pipe and rubber fitting. Toilet seat should be installed made of MDF of wood. Toilet and equipment should be ordered according to designers selection. Calculation per piece.</t>
  </si>
  <si>
    <t>TOTAL:</t>
  </si>
  <si>
    <t>B. ROOF CONSTRUCTION</t>
  </si>
  <si>
    <t>1. Dismounting works</t>
  </si>
  <si>
    <t>2. Tinsmith works</t>
  </si>
  <si>
    <t>3. Other works</t>
  </si>
  <si>
    <t>RECAPITULATION</t>
  </si>
  <si>
    <t>А. CONSTRUCTION AND CRAFT WORKS</t>
  </si>
  <si>
    <t>Bill of Quantities prepared by: Lela Jovanović, architect</t>
  </si>
  <si>
    <t xml:space="preserve">priced witout VAT </t>
  </si>
  <si>
    <t>Removal of the damaged tinsmith gutter channel 1,30м wide. Total wide of the gutter is 1,63м. Price should include loading, transportation and unloading of dismounted material to the dumpsite defined by Investor. Calculation per m1.</t>
  </si>
  <si>
    <t>Dismounting of roof to cover including loading, transportation and unloading of dismounted material to the dumpsite defined by Investor. Calculation per m1.</t>
  </si>
  <si>
    <t>Dismounting of roof laths.Price shoul include loading, transportation and unloading of dismounted material to the dumpsite defined by Investor. Calculation per m2 of horizontal roof projection (area)</t>
  </si>
  <si>
    <r>
      <t>Dismounting of roof edge covers, wooden boards 1,00м wide. Price should include loading, transportation and unloading of dismounted material to the dumpsite defined by Investor, up to 5km. Calculation per m2</t>
    </r>
    <r>
      <rPr>
        <sz val="12"/>
        <rFont val="Verdana"/>
        <family val="2"/>
      </rPr>
      <t>.</t>
    </r>
  </si>
  <si>
    <t>Dismounting of horizontal and vertikal zinc coated gutters. Price should include loading, transportation and unloading of dismounted material to the dumpsite defined by Investor. Calculation per m1.</t>
  </si>
  <si>
    <r>
      <t>Preparation and installation of attic cover made of plastified steel tinsmith, quality as existing roof tinsmith, total wide 510mm.
 Calculatio per  м</t>
    </r>
    <r>
      <rPr>
        <vertAlign val="superscript"/>
        <sz val="12"/>
        <rFont val="Verdana"/>
        <family val="2"/>
      </rPr>
      <t>1.</t>
    </r>
    <r>
      <rPr>
        <sz val="12"/>
        <rFont val="Verdana"/>
        <family val="2"/>
      </rPr>
      <t xml:space="preserve"> </t>
    </r>
  </si>
  <si>
    <r>
      <t>Preparation and installation of cleat (part over Gym) made of plastified steel tinsmith, quality as existing roof tinsmith.
Обрачун по м</t>
    </r>
    <r>
      <rPr>
        <vertAlign val="superscript"/>
        <sz val="12"/>
        <rFont val="Verdana"/>
        <family val="2"/>
      </rPr>
      <t>2</t>
    </r>
    <r>
      <rPr>
        <sz val="12"/>
        <rFont val="Verdana"/>
        <family val="2"/>
      </rPr>
      <t xml:space="preserve"> </t>
    </r>
  </si>
  <si>
    <r>
      <t>Preparation and installation of dripping edges on the part over Gym, made of plastified steel tinsmith, quality as existing roof tinsmith, total wide 650мм. Calculation per по м</t>
    </r>
    <r>
      <rPr>
        <vertAlign val="superscript"/>
        <sz val="12"/>
        <rFont val="Verdana"/>
        <family val="2"/>
      </rPr>
      <t>1</t>
    </r>
    <r>
      <rPr>
        <sz val="12"/>
        <rFont val="Verdana"/>
        <family val="2"/>
      </rPr>
      <t xml:space="preserve"> .</t>
    </r>
  </si>
  <si>
    <r>
      <t>Preparation and installation of side roof cover made of plastified steel tinsmith, quality as existing roof tinsmith, total wide, total wide 500мм. Calculation per м</t>
    </r>
    <r>
      <rPr>
        <vertAlign val="superscript"/>
        <sz val="12"/>
        <rFont val="Verdana"/>
        <family val="2"/>
      </rPr>
      <t>1</t>
    </r>
    <r>
      <rPr>
        <sz val="12"/>
        <rFont val="Verdana"/>
        <family val="2"/>
      </rPr>
      <t>.</t>
    </r>
  </si>
  <si>
    <t xml:space="preserve">Preparation and installation of horizontal lying gutter  made of plastified steel tinsmith, quality as existing roof tinsmith, total wide, total wide 1630мм.  Gutter wide is 1300мм. Calculation per м1.
</t>
  </si>
  <si>
    <t>Preparation and installation of vertical plasified steel 0,6mm, dimensions 15/15cm, including all installation elements (holders …); three vertical elemens 3,00m each. Calculation per м1.</t>
  </si>
  <si>
    <r>
      <t>Sealing of roof plates connections.
Calculation per м</t>
    </r>
    <r>
      <rPr>
        <vertAlign val="superscript"/>
        <sz val="12"/>
        <rFont val="Verdana"/>
        <family val="2"/>
      </rPr>
      <t>2</t>
    </r>
    <r>
      <rPr>
        <sz val="12"/>
        <rFont val="Verdana"/>
        <family val="2"/>
      </rPr>
      <t>.</t>
    </r>
  </si>
  <si>
    <r>
      <t>Repairing of cracks on the roof.
Calculation per м</t>
    </r>
    <r>
      <rPr>
        <vertAlign val="superscript"/>
        <sz val="12"/>
        <rFont val="Verdana"/>
        <family val="2"/>
      </rPr>
      <t>2.</t>
    </r>
  </si>
  <si>
    <t>TOTAL А:</t>
  </si>
  <si>
    <t>TOTAL B:</t>
  </si>
  <si>
    <t>Bill of Quantities for investement - technical maintenance works 
of Sports Hall in Vladicin Han</t>
  </si>
  <si>
    <t>TOTAL    А+В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</si>
</sst>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KM&quot;;\-#,##0\ &quot;KM&quot;"/>
    <numFmt numFmtId="173" formatCode="#,##0\ &quot;KM&quot;;[Red]\-#,##0\ &quot;KM&quot;"/>
    <numFmt numFmtId="174" formatCode="#,##0.00\ &quot;KM&quot;;\-#,##0.00\ &quot;KM&quot;"/>
    <numFmt numFmtId="175" formatCode="#,##0.00\ &quot;KM&quot;;[Red]\-#,##0.00\ &quot;KM&quot;"/>
    <numFmt numFmtId="176" formatCode="_-* #,##0\ &quot;KM&quot;_-;\-* #,##0\ &quot;KM&quot;_-;_-* &quot;-&quot;\ &quot;KM&quot;_-;_-@_-"/>
    <numFmt numFmtId="177" formatCode="_-* #,##0\ _K_M_-;\-* #,##0\ _K_M_-;_-* &quot;-&quot;\ _K_M_-;_-@_-"/>
    <numFmt numFmtId="178" formatCode="_-* #,##0.00\ &quot;KM&quot;_-;\-* #,##0.00\ &quot;KM&quot;_-;_-* &quot;-&quot;??\ &quot;KM&quot;_-;_-@_-"/>
    <numFmt numFmtId="179" formatCode="_-* #,##0.00\ _K_M_-;\-* #,##0.00\ _K_M_-;_-* &quot;-&quot;??\ _K_M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quot;Din&quot;#,##0_);\(&quot;Din&quot;#,##0\)"/>
    <numFmt numFmtId="189" formatCode="&quot;Din&quot;#,##0_);[Red]\(&quot;Din&quot;#,##0\)"/>
    <numFmt numFmtId="190" formatCode="&quot;Din&quot;#,##0.00_);\(&quot;Din&quot;#,##0.00\)"/>
    <numFmt numFmtId="191" formatCode="&quot;Din&quot;#,##0.00_);[Red]\(&quot;Din&quot;#,##0.00\)"/>
    <numFmt numFmtId="192" formatCode="_(&quot;Din&quot;* #,##0_);_(&quot;Din&quot;* \(#,##0\);_(&quot;Din&quot;* &quot;-&quot;_);_(@_)"/>
    <numFmt numFmtId="193" formatCode="_(&quot;Din&quot;* #,##0.00_);_(&quot;Din&quot;* \(#,##0.00\);_(&quot;Din&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00;[Red]#,##0.00"/>
  </numFmts>
  <fonts count="51">
    <font>
      <sz val="10"/>
      <name val="Arial"/>
      <family val="0"/>
    </font>
    <font>
      <u val="single"/>
      <sz val="10"/>
      <color indexed="12"/>
      <name val="Arial"/>
      <family val="0"/>
    </font>
    <font>
      <u val="single"/>
      <sz val="10"/>
      <color indexed="36"/>
      <name val="Arial"/>
      <family val="0"/>
    </font>
    <font>
      <b/>
      <u val="single"/>
      <sz val="12"/>
      <name val="Verdana"/>
      <family val="2"/>
    </font>
    <font>
      <sz val="12"/>
      <name val="Verdana"/>
      <family val="2"/>
    </font>
    <font>
      <u val="single"/>
      <sz val="12"/>
      <name val="Verdana"/>
      <family val="2"/>
    </font>
    <font>
      <b/>
      <sz val="12"/>
      <name val="Verdana"/>
      <family val="2"/>
    </font>
    <font>
      <sz val="12"/>
      <color indexed="8"/>
      <name val="Verdana"/>
      <family val="2"/>
    </font>
    <font>
      <b/>
      <u val="single"/>
      <sz val="14"/>
      <name val="Verdana"/>
      <family val="2"/>
    </font>
    <font>
      <vertAlign val="superscript"/>
      <sz val="12"/>
      <name val="Verdana"/>
      <family val="2"/>
    </font>
    <font>
      <sz val="9"/>
      <name val="Verdana"/>
      <family val="2"/>
    </font>
    <font>
      <sz val="14"/>
      <name val="Verdana"/>
      <family val="2"/>
    </font>
    <font>
      <b/>
      <sz val="14"/>
      <name val="Verdana"/>
      <family val="2"/>
    </font>
    <font>
      <sz val="1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2"/>
      <color indexed="12"/>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color indexed="63"/>
      </bottom>
    </border>
    <border>
      <left style="thin"/>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style="thin"/>
      <right style="thin"/>
      <top style="thin"/>
      <bottom>
        <color indexed="63"/>
      </bottom>
    </border>
    <border>
      <left>
        <color indexed="63"/>
      </left>
      <right style="thin"/>
      <top style="medium"/>
      <bottom>
        <color indexed="63"/>
      </bottom>
    </border>
    <border>
      <left style="thin"/>
      <right>
        <color indexed="63"/>
      </right>
      <top style="medium"/>
      <bottom style="medium"/>
    </border>
    <border>
      <left style="thin"/>
      <right style="thin"/>
      <top>
        <color indexed="63"/>
      </top>
      <bottom>
        <color indexed="63"/>
      </bottom>
    </border>
    <border>
      <left>
        <color indexed="63"/>
      </left>
      <right style="thin"/>
      <top style="medium"/>
      <bottom style="medium"/>
    </border>
    <border>
      <left>
        <color indexed="63"/>
      </left>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thin"/>
      <top>
        <color indexed="63"/>
      </top>
      <bottom style="thin"/>
    </border>
    <border>
      <left style="thin"/>
      <right style="thin"/>
      <top style="medium"/>
      <bottom>
        <color indexed="63"/>
      </bottom>
    </border>
    <border>
      <left style="thin"/>
      <right style="thin"/>
      <top style="thin"/>
      <bottom style="medium"/>
    </border>
    <border>
      <left style="medium"/>
      <right>
        <color indexed="63"/>
      </right>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5">
    <xf numFmtId="0" fontId="0" fillId="0" borderId="0" xfId="0" applyAlignment="1">
      <alignment/>
    </xf>
    <xf numFmtId="0" fontId="4" fillId="0" borderId="10" xfId="0" applyFont="1" applyBorder="1" applyAlignment="1">
      <alignment horizontal="justify" vertical="justify"/>
    </xf>
    <xf numFmtId="0" fontId="4" fillId="0" borderId="0" xfId="0" applyFont="1" applyAlignment="1">
      <alignment horizontal="right" vertical="top"/>
    </xf>
    <xf numFmtId="0" fontId="4" fillId="0" borderId="0" xfId="0" applyFont="1" applyAlignment="1">
      <alignment horizontal="right"/>
    </xf>
    <xf numFmtId="4" fontId="4" fillId="0" borderId="0" xfId="0" applyNumberFormat="1" applyFont="1" applyAlignment="1">
      <alignment horizontal="right"/>
    </xf>
    <xf numFmtId="4" fontId="4" fillId="0" borderId="11" xfId="0" applyNumberFormat="1" applyFont="1" applyBorder="1" applyAlignment="1">
      <alignment/>
    </xf>
    <xf numFmtId="0" fontId="4" fillId="0" borderId="0" xfId="0" applyFont="1" applyAlignment="1">
      <alignment horizontal="justify" vertical="top"/>
    </xf>
    <xf numFmtId="4" fontId="4" fillId="0" borderId="0" xfId="0" applyNumberFormat="1" applyFont="1" applyAlignment="1">
      <alignment vertical="top"/>
    </xf>
    <xf numFmtId="0" fontId="4" fillId="0" borderId="0" xfId="0" applyFont="1" applyBorder="1" applyAlignment="1">
      <alignment horizontal="right" vertical="top"/>
    </xf>
    <xf numFmtId="0" fontId="4" fillId="0" borderId="0" xfId="0" applyFont="1" applyBorder="1" applyAlignment="1">
      <alignment horizontal="center" vertical="justify"/>
    </xf>
    <xf numFmtId="0" fontId="4" fillId="0" borderId="0" xfId="0" applyFont="1" applyBorder="1" applyAlignment="1">
      <alignment horizontal="right" vertical="justify"/>
    </xf>
    <xf numFmtId="4" fontId="4" fillId="0" borderId="0" xfId="0" applyNumberFormat="1" applyFont="1" applyBorder="1" applyAlignment="1">
      <alignment horizontal="center" vertical="justify"/>
    </xf>
    <xf numFmtId="0" fontId="4" fillId="0" borderId="0" xfId="0" applyFont="1" applyBorder="1" applyAlignment="1">
      <alignment horizontal="justify" vertical="justify"/>
    </xf>
    <xf numFmtId="0" fontId="4" fillId="0" borderId="0" xfId="0" applyFont="1" applyBorder="1" applyAlignment="1">
      <alignment horizontal="right"/>
    </xf>
    <xf numFmtId="4" fontId="4" fillId="0" borderId="0" xfId="0" applyNumberFormat="1" applyFont="1" applyBorder="1" applyAlignment="1">
      <alignment horizontal="right"/>
    </xf>
    <xf numFmtId="0" fontId="4" fillId="0" borderId="0" xfId="0" applyFont="1" applyBorder="1" applyAlignment="1">
      <alignment horizontal="justify" vertical="top"/>
    </xf>
    <xf numFmtId="0" fontId="6" fillId="0" borderId="12" xfId="0" applyFont="1" applyBorder="1" applyAlignment="1">
      <alignment horizontal="center" vertical="justify"/>
    </xf>
    <xf numFmtId="0" fontId="6" fillId="0" borderId="12" xfId="0" applyFont="1" applyBorder="1" applyAlignment="1">
      <alignment horizontal="right"/>
    </xf>
    <xf numFmtId="0" fontId="4" fillId="0" borderId="0" xfId="0" applyFont="1" applyAlignment="1">
      <alignment horizontal="center" vertical="top"/>
    </xf>
    <xf numFmtId="0" fontId="4" fillId="0" borderId="13" xfId="0" applyFont="1" applyFill="1" applyBorder="1" applyAlignment="1">
      <alignment horizontal="right" vertical="top"/>
    </xf>
    <xf numFmtId="0" fontId="7" fillId="0" borderId="14" xfId="0" applyFont="1" applyBorder="1" applyAlignment="1">
      <alignment/>
    </xf>
    <xf numFmtId="0" fontId="4" fillId="0" borderId="14" xfId="0" applyFont="1" applyFill="1" applyBorder="1" applyAlignment="1">
      <alignment horizontal="right"/>
    </xf>
    <xf numFmtId="0" fontId="4" fillId="0" borderId="0" xfId="0" applyFont="1" applyBorder="1" applyAlignment="1">
      <alignment/>
    </xf>
    <xf numFmtId="0" fontId="4" fillId="0" borderId="15" xfId="0" applyFont="1" applyBorder="1" applyAlignment="1">
      <alignment horizontal="right"/>
    </xf>
    <xf numFmtId="4" fontId="4" fillId="0" borderId="0" xfId="0" applyNumberFormat="1" applyFont="1" applyBorder="1" applyAlignment="1">
      <alignment horizontal="center"/>
    </xf>
    <xf numFmtId="4" fontId="6" fillId="0" borderId="0" xfId="0" applyNumberFormat="1" applyFont="1" applyBorder="1" applyAlignment="1">
      <alignment horizontal="right"/>
    </xf>
    <xf numFmtId="4" fontId="6" fillId="0" borderId="11" xfId="0" applyNumberFormat="1" applyFont="1" applyBorder="1" applyAlignment="1">
      <alignment/>
    </xf>
    <xf numFmtId="0" fontId="4" fillId="0" borderId="13" xfId="0" applyFont="1" applyBorder="1" applyAlignment="1">
      <alignment horizontal="right" vertical="top"/>
    </xf>
    <xf numFmtId="0" fontId="4" fillId="0" borderId="15" xfId="0" applyFont="1" applyBorder="1" applyAlignment="1">
      <alignment horizontal="justify" vertical="justify"/>
    </xf>
    <xf numFmtId="4" fontId="4" fillId="0" borderId="15" xfId="0" applyNumberFormat="1" applyFont="1" applyBorder="1" applyAlignment="1">
      <alignment horizontal="right"/>
    </xf>
    <xf numFmtId="0" fontId="6" fillId="0" borderId="0" xfId="0" applyFont="1" applyBorder="1" applyAlignment="1">
      <alignment horizontal="right"/>
    </xf>
    <xf numFmtId="4" fontId="6" fillId="0" borderId="0" xfId="0" applyNumberFormat="1" applyFont="1" applyBorder="1" applyAlignment="1">
      <alignment horizontal="center"/>
    </xf>
    <xf numFmtId="0" fontId="6" fillId="0" borderId="0" xfId="0" applyFont="1" applyFill="1" applyBorder="1" applyAlignment="1">
      <alignment horizontal="center" vertical="top"/>
    </xf>
    <xf numFmtId="0" fontId="6" fillId="0" borderId="0" xfId="0" applyFont="1" applyFill="1" applyBorder="1" applyAlignment="1">
      <alignment horizontal="right" vertical="top"/>
    </xf>
    <xf numFmtId="4" fontId="6" fillId="0" borderId="0" xfId="0" applyNumberFormat="1" applyFont="1" applyFill="1" applyBorder="1" applyAlignment="1">
      <alignment horizontal="center" vertical="top"/>
    </xf>
    <xf numFmtId="4" fontId="6" fillId="0" borderId="16" xfId="0" applyNumberFormat="1" applyFont="1" applyBorder="1" applyAlignment="1">
      <alignment horizontal="center"/>
    </xf>
    <xf numFmtId="0" fontId="4" fillId="0" borderId="17" xfId="0" applyFont="1" applyBorder="1" applyAlignment="1">
      <alignment horizontal="right"/>
    </xf>
    <xf numFmtId="4" fontId="4" fillId="0" borderId="17" xfId="0" applyNumberFormat="1" applyFont="1" applyBorder="1" applyAlignment="1">
      <alignment horizontal="center"/>
    </xf>
    <xf numFmtId="0" fontId="4" fillId="0" borderId="0" xfId="0" applyFont="1" applyFill="1" applyBorder="1" applyAlignment="1">
      <alignment/>
    </xf>
    <xf numFmtId="0" fontId="4" fillId="33" borderId="18" xfId="0" applyFont="1" applyFill="1" applyBorder="1" applyAlignment="1">
      <alignment horizontal="right"/>
    </xf>
    <xf numFmtId="0" fontId="4" fillId="0" borderId="0" xfId="0" applyFont="1" applyFill="1" applyBorder="1" applyAlignment="1">
      <alignment horizontal="justify" vertical="top"/>
    </xf>
    <xf numFmtId="0" fontId="4" fillId="0" borderId="0" xfId="0" applyFont="1" applyBorder="1" applyAlignment="1">
      <alignment horizontal="justify" wrapText="1"/>
    </xf>
    <xf numFmtId="4" fontId="4" fillId="0" borderId="0" xfId="0" applyNumberFormat="1" applyFont="1" applyFill="1" applyBorder="1" applyAlignment="1">
      <alignment horizontal="right"/>
    </xf>
    <xf numFmtId="4" fontId="4" fillId="0" borderId="0" xfId="0" applyNumberFormat="1" applyFont="1" applyBorder="1" applyAlignment="1">
      <alignment/>
    </xf>
    <xf numFmtId="0" fontId="4" fillId="0" borderId="10" xfId="0" applyFont="1" applyBorder="1" applyAlignment="1">
      <alignment horizontal="right" vertical="top"/>
    </xf>
    <xf numFmtId="4" fontId="4" fillId="0" borderId="19" xfId="0" applyNumberFormat="1" applyFont="1" applyFill="1" applyBorder="1" applyAlignment="1">
      <alignment/>
    </xf>
    <xf numFmtId="4" fontId="4" fillId="0" borderId="14" xfId="0" applyNumberFormat="1" applyFont="1" applyFill="1" applyBorder="1" applyAlignment="1">
      <alignment/>
    </xf>
    <xf numFmtId="4" fontId="6" fillId="0" borderId="12" xfId="0" applyNumberFormat="1" applyFont="1" applyBorder="1" applyAlignment="1">
      <alignment horizontal="right"/>
    </xf>
    <xf numFmtId="4" fontId="6" fillId="0" borderId="0" xfId="0" applyNumberFormat="1" applyFont="1" applyBorder="1" applyAlignment="1">
      <alignment/>
    </xf>
    <xf numFmtId="4" fontId="4" fillId="0" borderId="20" xfId="0" applyNumberFormat="1" applyFont="1" applyBorder="1" applyAlignment="1">
      <alignment horizontal="right"/>
    </xf>
    <xf numFmtId="0" fontId="6" fillId="0" borderId="21" xfId="0" applyFont="1" applyBorder="1" applyAlignment="1">
      <alignment horizontal="center" vertical="top"/>
    </xf>
    <xf numFmtId="0" fontId="4" fillId="0" borderId="14" xfId="0" applyFont="1" applyBorder="1" applyAlignment="1">
      <alignment horizontal="right"/>
    </xf>
    <xf numFmtId="0" fontId="4" fillId="0" borderId="22" xfId="0" applyFont="1" applyFill="1" applyBorder="1" applyAlignment="1">
      <alignment horizontal="right" vertical="top"/>
    </xf>
    <xf numFmtId="0" fontId="4" fillId="0" borderId="17" xfId="0" applyFont="1" applyBorder="1" applyAlignment="1">
      <alignment horizontal="right" vertical="top"/>
    </xf>
    <xf numFmtId="4" fontId="6" fillId="0" borderId="23" xfId="0" applyNumberFormat="1" applyFont="1" applyBorder="1" applyAlignment="1">
      <alignment horizontal="center"/>
    </xf>
    <xf numFmtId="4" fontId="4" fillId="0" borderId="20" xfId="0" applyNumberFormat="1" applyFont="1" applyBorder="1" applyAlignment="1">
      <alignment/>
    </xf>
    <xf numFmtId="0" fontId="6" fillId="0" borderId="10" xfId="0" applyFont="1" applyFill="1" applyBorder="1" applyAlignment="1">
      <alignment horizontal="center" vertical="top"/>
    </xf>
    <xf numFmtId="0" fontId="6" fillId="0" borderId="11" xfId="0" applyFont="1" applyFill="1" applyBorder="1" applyAlignment="1">
      <alignment horizontal="center" vertical="top"/>
    </xf>
    <xf numFmtId="4" fontId="6" fillId="33" borderId="23" xfId="0" applyNumberFormat="1" applyFont="1" applyFill="1" applyBorder="1" applyAlignment="1">
      <alignment/>
    </xf>
    <xf numFmtId="0" fontId="4" fillId="0" borderId="24" xfId="0" applyFont="1" applyFill="1" applyBorder="1" applyAlignment="1">
      <alignment/>
    </xf>
    <xf numFmtId="4" fontId="4" fillId="0" borderId="17" xfId="0" applyNumberFormat="1" applyFont="1" applyBorder="1" applyAlignment="1">
      <alignment horizontal="right"/>
    </xf>
    <xf numFmtId="4" fontId="4" fillId="0" borderId="25" xfId="0" applyNumberFormat="1" applyFont="1" applyBorder="1" applyAlignment="1">
      <alignment/>
    </xf>
    <xf numFmtId="0" fontId="4" fillId="0" borderId="26" xfId="0" applyFont="1" applyBorder="1" applyAlignment="1">
      <alignment horizontal="right" vertical="top"/>
    </xf>
    <xf numFmtId="0" fontId="4" fillId="0" borderId="26" xfId="0" applyFont="1" applyBorder="1" applyAlignment="1">
      <alignment horizontal="justify" vertical="justify"/>
    </xf>
    <xf numFmtId="4" fontId="4" fillId="0" borderId="17" xfId="0" applyNumberFormat="1" applyFont="1" applyBorder="1" applyAlignment="1">
      <alignment/>
    </xf>
    <xf numFmtId="0" fontId="4" fillId="0" borderId="16" xfId="0" applyFont="1" applyBorder="1" applyAlignment="1">
      <alignment horizontal="right" vertical="top"/>
    </xf>
    <xf numFmtId="4" fontId="4" fillId="0" borderId="16" xfId="0" applyNumberFormat="1" applyFont="1" applyBorder="1" applyAlignment="1">
      <alignment horizontal="center"/>
    </xf>
    <xf numFmtId="4" fontId="11" fillId="0" borderId="27" xfId="0" applyNumberFormat="1" applyFont="1" applyBorder="1" applyAlignment="1">
      <alignment/>
    </xf>
    <xf numFmtId="4" fontId="11" fillId="0" borderId="28" xfId="0" applyNumberFormat="1" applyFont="1" applyBorder="1" applyAlignment="1">
      <alignment/>
    </xf>
    <xf numFmtId="0" fontId="11" fillId="0" borderId="29" xfId="0" applyFont="1" applyBorder="1" applyAlignment="1">
      <alignment horizontal="justify" vertical="justify"/>
    </xf>
    <xf numFmtId="0" fontId="11" fillId="0" borderId="30" xfId="0" applyFont="1" applyBorder="1" applyAlignment="1">
      <alignment horizontal="right"/>
    </xf>
    <xf numFmtId="4" fontId="11" fillId="0" borderId="30" xfId="0" applyNumberFormat="1" applyFont="1" applyBorder="1" applyAlignment="1">
      <alignment horizontal="right"/>
    </xf>
    <xf numFmtId="0" fontId="11" fillId="0" borderId="31" xfId="0" applyFont="1" applyBorder="1" applyAlignment="1">
      <alignment horizontal="justify" vertical="justify"/>
    </xf>
    <xf numFmtId="0" fontId="11" fillId="0" borderId="32" xfId="0" applyFont="1" applyBorder="1" applyAlignment="1">
      <alignment horizontal="right"/>
    </xf>
    <xf numFmtId="4" fontId="11" fillId="0" borderId="32" xfId="0" applyNumberFormat="1" applyFont="1" applyBorder="1" applyAlignment="1">
      <alignment horizontal="right"/>
    </xf>
    <xf numFmtId="0" fontId="11" fillId="0" borderId="10" xfId="0" applyFont="1" applyBorder="1" applyAlignment="1">
      <alignment horizontal="right" vertical="top"/>
    </xf>
    <xf numFmtId="0" fontId="11" fillId="0" borderId="10" xfId="0" applyFont="1" applyBorder="1" applyAlignment="1">
      <alignment horizontal="justify" vertical="justify"/>
    </xf>
    <xf numFmtId="0" fontId="11" fillId="0" borderId="0" xfId="0" applyFont="1" applyBorder="1" applyAlignment="1">
      <alignment horizontal="right"/>
    </xf>
    <xf numFmtId="4" fontId="11" fillId="0" borderId="0" xfId="0" applyNumberFormat="1" applyFont="1" applyBorder="1" applyAlignment="1">
      <alignment horizontal="right"/>
    </xf>
    <xf numFmtId="4" fontId="11" fillId="0" borderId="11" xfId="0" applyNumberFormat="1" applyFont="1" applyBorder="1" applyAlignment="1">
      <alignment/>
    </xf>
    <xf numFmtId="4" fontId="11" fillId="34" borderId="23" xfId="0" applyNumberFormat="1" applyFont="1" applyFill="1" applyBorder="1" applyAlignment="1">
      <alignment/>
    </xf>
    <xf numFmtId="0" fontId="4" fillId="34" borderId="21" xfId="0" applyFont="1" applyFill="1" applyBorder="1" applyAlignment="1">
      <alignment horizontal="right" vertical="top"/>
    </xf>
    <xf numFmtId="0" fontId="4" fillId="34" borderId="21" xfId="0" applyFont="1" applyFill="1" applyBorder="1" applyAlignment="1">
      <alignment horizontal="justify" vertical="justify"/>
    </xf>
    <xf numFmtId="0" fontId="4" fillId="0" borderId="15" xfId="0" applyFont="1" applyBorder="1" applyAlignment="1">
      <alignment horizontal="right" vertical="top"/>
    </xf>
    <xf numFmtId="0" fontId="4" fillId="0" borderId="0" xfId="0" applyFont="1" applyFill="1" applyBorder="1" applyAlignment="1">
      <alignment horizontal="right" vertical="top"/>
    </xf>
    <xf numFmtId="4" fontId="4" fillId="0" borderId="33" xfId="0" applyNumberFormat="1" applyFont="1" applyFill="1" applyBorder="1" applyAlignment="1">
      <alignment horizontal="right"/>
    </xf>
    <xf numFmtId="4" fontId="4" fillId="0" borderId="14" xfId="0" applyNumberFormat="1" applyFont="1" applyFill="1" applyBorder="1" applyAlignment="1">
      <alignment horizontal="right"/>
    </xf>
    <xf numFmtId="4" fontId="4" fillId="0" borderId="15" xfId="0" applyNumberFormat="1" applyFont="1" applyFill="1" applyBorder="1" applyAlignment="1">
      <alignment horizontal="right"/>
    </xf>
    <xf numFmtId="4" fontId="4" fillId="0" borderId="34" xfId="0" applyNumberFormat="1" applyFont="1" applyFill="1" applyBorder="1" applyAlignment="1">
      <alignment horizontal="right"/>
    </xf>
    <xf numFmtId="0" fontId="4" fillId="0" borderId="14" xfId="0" applyFont="1" applyFill="1" applyBorder="1" applyAlignment="1">
      <alignment horizontal="right" vertical="top"/>
    </xf>
    <xf numFmtId="0" fontId="4" fillId="0" borderId="14" xfId="0" applyFont="1" applyBorder="1" applyAlignment="1">
      <alignment horizontal="justify" wrapText="1"/>
    </xf>
    <xf numFmtId="0" fontId="7" fillId="0" borderId="14" xfId="0" applyFont="1" applyBorder="1" applyAlignment="1">
      <alignment horizontal="left" vertical="center"/>
    </xf>
    <xf numFmtId="0" fontId="4" fillId="0" borderId="34" xfId="0" applyFont="1" applyFill="1" applyBorder="1" applyAlignment="1">
      <alignment horizontal="justify" wrapText="1"/>
    </xf>
    <xf numFmtId="0" fontId="4" fillId="0" borderId="34" xfId="0" applyFont="1" applyFill="1" applyBorder="1" applyAlignment="1">
      <alignment horizontal="right"/>
    </xf>
    <xf numFmtId="4" fontId="4" fillId="0" borderId="20" xfId="0" applyNumberFormat="1" applyFont="1" applyFill="1" applyBorder="1" applyAlignment="1">
      <alignment/>
    </xf>
    <xf numFmtId="0" fontId="7" fillId="0" borderId="14" xfId="0" applyFont="1" applyBorder="1" applyAlignment="1">
      <alignment horizontal="left" vertical="center" wrapText="1"/>
    </xf>
    <xf numFmtId="0" fontId="4" fillId="0" borderId="14" xfId="0" applyFont="1" applyBorder="1" applyAlignment="1">
      <alignment horizontal="right" vertical="top"/>
    </xf>
    <xf numFmtId="4" fontId="6" fillId="0" borderId="14" xfId="0" applyNumberFormat="1" applyFont="1" applyBorder="1" applyAlignment="1">
      <alignment horizontal="right"/>
    </xf>
    <xf numFmtId="0" fontId="4" fillId="0" borderId="19" xfId="0" applyFont="1" applyFill="1" applyBorder="1" applyAlignment="1">
      <alignment horizontal="right" vertical="top"/>
    </xf>
    <xf numFmtId="0" fontId="4" fillId="0" borderId="33" xfId="0" applyFont="1" applyFill="1" applyBorder="1" applyAlignment="1">
      <alignment horizontal="right" vertical="top"/>
    </xf>
    <xf numFmtId="0" fontId="4" fillId="0" borderId="33" xfId="0" applyFont="1" applyBorder="1" applyAlignment="1">
      <alignment horizontal="right" vertical="top"/>
    </xf>
    <xf numFmtId="0" fontId="4" fillId="0" borderId="33" xfId="0" applyFont="1" applyBorder="1" applyAlignment="1">
      <alignment/>
    </xf>
    <xf numFmtId="0" fontId="7" fillId="0" borderId="19" xfId="0" applyFont="1" applyBorder="1" applyAlignment="1">
      <alignment horizontal="justify"/>
    </xf>
    <xf numFmtId="0" fontId="4" fillId="0" borderId="33" xfId="0" applyFont="1" applyBorder="1" applyAlignment="1">
      <alignment horizontal="right"/>
    </xf>
    <xf numFmtId="0" fontId="4" fillId="0" borderId="19" xfId="0" applyFont="1" applyBorder="1" applyAlignment="1">
      <alignment horizontal="right"/>
    </xf>
    <xf numFmtId="4" fontId="4" fillId="0" borderId="33" xfId="0" applyNumberFormat="1" applyFont="1" applyBorder="1" applyAlignment="1">
      <alignment horizontal="center"/>
    </xf>
    <xf numFmtId="4" fontId="4" fillId="0" borderId="19" xfId="0" applyNumberFormat="1" applyFont="1" applyFill="1" applyBorder="1" applyAlignment="1">
      <alignment horizontal="right"/>
    </xf>
    <xf numFmtId="4" fontId="6" fillId="0" borderId="33" xfId="0" applyNumberFormat="1" applyFont="1" applyBorder="1" applyAlignment="1">
      <alignment horizontal="right"/>
    </xf>
    <xf numFmtId="4" fontId="6" fillId="0" borderId="33" xfId="0" applyNumberFormat="1" applyFont="1" applyBorder="1" applyAlignment="1">
      <alignment/>
    </xf>
    <xf numFmtId="0" fontId="4" fillId="0" borderId="14" xfId="0" applyFont="1" applyBorder="1" applyAlignment="1">
      <alignment horizontal="left" vertical="center" wrapText="1"/>
    </xf>
    <xf numFmtId="4" fontId="4" fillId="0" borderId="14" xfId="0" applyNumberFormat="1" applyFont="1" applyBorder="1" applyAlignment="1">
      <alignment/>
    </xf>
    <xf numFmtId="0" fontId="4" fillId="0" borderId="33" xfId="0" applyFont="1" applyBorder="1" applyAlignment="1">
      <alignment horizontal="left" vertical="center" wrapText="1"/>
    </xf>
    <xf numFmtId="0" fontId="4" fillId="0" borderId="19" xfId="0" applyFont="1" applyBorder="1" applyAlignment="1">
      <alignment horizontal="left" vertical="center" wrapText="1"/>
    </xf>
    <xf numFmtId="4" fontId="4" fillId="0" borderId="19" xfId="0" applyNumberFormat="1" applyFont="1" applyBorder="1" applyAlignment="1">
      <alignment/>
    </xf>
    <xf numFmtId="0" fontId="6" fillId="0" borderId="14" xfId="0" applyFont="1" applyBorder="1" applyAlignment="1">
      <alignment horizontal="center" vertical="top"/>
    </xf>
    <xf numFmtId="0" fontId="6" fillId="0" borderId="14" xfId="0" applyFont="1" applyBorder="1" applyAlignment="1">
      <alignment horizontal="right"/>
    </xf>
    <xf numFmtId="4" fontId="6" fillId="0" borderId="14" xfId="0" applyNumberFormat="1" applyFont="1" applyBorder="1" applyAlignment="1">
      <alignment horizontal="center"/>
    </xf>
    <xf numFmtId="0" fontId="4" fillId="0" borderId="19" xfId="0" applyFont="1" applyBorder="1" applyAlignment="1">
      <alignment horizontal="justify" vertical="justify" wrapText="1"/>
    </xf>
    <xf numFmtId="0" fontId="4" fillId="0" borderId="17" xfId="0" applyFont="1" applyBorder="1" applyAlignment="1">
      <alignment/>
    </xf>
    <xf numFmtId="4" fontId="4" fillId="0" borderId="14" xfId="0" applyNumberFormat="1" applyFont="1" applyBorder="1" applyAlignment="1">
      <alignment horizontal="right"/>
    </xf>
    <xf numFmtId="0" fontId="4" fillId="0" borderId="19" xfId="0" applyFont="1" applyBorder="1" applyAlignment="1">
      <alignment horizontal="right" vertical="top"/>
    </xf>
    <xf numFmtId="0" fontId="4" fillId="0" borderId="22" xfId="0" applyFont="1" applyBorder="1" applyAlignment="1">
      <alignment horizontal="right" vertical="top"/>
    </xf>
    <xf numFmtId="0" fontId="7" fillId="0" borderId="19" xfId="0" applyFont="1" applyBorder="1" applyAlignment="1">
      <alignment/>
    </xf>
    <xf numFmtId="0" fontId="4" fillId="0" borderId="19" xfId="0" applyFont="1" applyFill="1" applyBorder="1" applyAlignment="1">
      <alignment horizontal="right"/>
    </xf>
    <xf numFmtId="0" fontId="4" fillId="0" borderId="33" xfId="0" applyFont="1" applyBorder="1" applyAlignment="1">
      <alignment horizontal="justify" vertical="justify"/>
    </xf>
    <xf numFmtId="0" fontId="4" fillId="0" borderId="19" xfId="0" applyFont="1" applyBorder="1" applyAlignment="1">
      <alignment horizontal="justify" vertical="justify"/>
    </xf>
    <xf numFmtId="0" fontId="6" fillId="0" borderId="33" xfId="0" applyFont="1" applyBorder="1" applyAlignment="1">
      <alignment horizontal="right"/>
    </xf>
    <xf numFmtId="4" fontId="6" fillId="0" borderId="33" xfId="0" applyNumberFormat="1" applyFont="1" applyBorder="1" applyAlignment="1">
      <alignment horizontal="center"/>
    </xf>
    <xf numFmtId="4" fontId="4" fillId="0" borderId="19" xfId="0" applyNumberFormat="1" applyFont="1" applyBorder="1" applyAlignment="1">
      <alignment horizontal="right"/>
    </xf>
    <xf numFmtId="0" fontId="6" fillId="0" borderId="0" xfId="0" applyFont="1" applyBorder="1" applyAlignment="1">
      <alignment horizontal="right" vertical="top"/>
    </xf>
    <xf numFmtId="0" fontId="6" fillId="0" borderId="33" xfId="0" applyFont="1" applyBorder="1" applyAlignment="1">
      <alignment horizontal="right" vertical="top"/>
    </xf>
    <xf numFmtId="4" fontId="6" fillId="0" borderId="17" xfId="0" applyNumberFormat="1" applyFont="1" applyBorder="1" applyAlignment="1">
      <alignment horizontal="right"/>
    </xf>
    <xf numFmtId="4" fontId="6" fillId="0" borderId="25" xfId="0" applyNumberFormat="1" applyFont="1" applyBorder="1" applyAlignment="1">
      <alignment/>
    </xf>
    <xf numFmtId="0" fontId="10" fillId="0" borderId="14" xfId="0" applyFont="1" applyBorder="1" applyAlignment="1">
      <alignment horizontal="right" wrapText="1"/>
    </xf>
    <xf numFmtId="0" fontId="4" fillId="0" borderId="19" xfId="0" applyFont="1" applyBorder="1" applyAlignment="1">
      <alignment horizontal="justify" wrapText="1"/>
    </xf>
    <xf numFmtId="0" fontId="10" fillId="0" borderId="19" xfId="0" applyFont="1" applyBorder="1" applyAlignment="1">
      <alignment horizontal="right" wrapText="1"/>
    </xf>
    <xf numFmtId="0" fontId="4" fillId="0" borderId="33" xfId="0" applyFont="1" applyBorder="1" applyAlignment="1">
      <alignment horizontal="justify" wrapText="1"/>
    </xf>
    <xf numFmtId="4" fontId="6" fillId="0" borderId="33" xfId="0" applyNumberFormat="1" applyFont="1" applyFill="1" applyBorder="1" applyAlignment="1">
      <alignment horizontal="right"/>
    </xf>
    <xf numFmtId="4" fontId="6" fillId="0" borderId="33" xfId="0" applyNumberFormat="1" applyFont="1" applyFill="1" applyBorder="1" applyAlignment="1">
      <alignment/>
    </xf>
    <xf numFmtId="4" fontId="6" fillId="0" borderId="0" xfId="0" applyNumberFormat="1" applyFont="1" applyFill="1" applyBorder="1" applyAlignment="1">
      <alignment horizontal="right"/>
    </xf>
    <xf numFmtId="4" fontId="6" fillId="0" borderId="0" xfId="0" applyNumberFormat="1" applyFont="1" applyFill="1" applyBorder="1" applyAlignment="1">
      <alignment/>
    </xf>
    <xf numFmtId="0" fontId="6" fillId="0" borderId="33" xfId="0" applyFont="1" applyBorder="1" applyAlignment="1">
      <alignment horizontal="center" vertical="top"/>
    </xf>
    <xf numFmtId="0" fontId="6" fillId="0" borderId="33" xfId="0" applyFont="1" applyBorder="1" applyAlignment="1">
      <alignment horizontal="center" vertical="justify"/>
    </xf>
    <xf numFmtId="0" fontId="4" fillId="0" borderId="35" xfId="0" applyFont="1" applyBorder="1" applyAlignment="1">
      <alignment horizontal="right" vertical="top"/>
    </xf>
    <xf numFmtId="0" fontId="4" fillId="0" borderId="35" xfId="0" applyFont="1" applyBorder="1" applyAlignment="1">
      <alignment horizontal="justify" vertical="justify"/>
    </xf>
    <xf numFmtId="0" fontId="6" fillId="0" borderId="35" xfId="0" applyFont="1" applyBorder="1" applyAlignment="1">
      <alignment horizontal="right"/>
    </xf>
    <xf numFmtId="4" fontId="6" fillId="0" borderId="35" xfId="0" applyNumberFormat="1" applyFont="1" applyBorder="1" applyAlignment="1">
      <alignment horizontal="center"/>
    </xf>
    <xf numFmtId="4" fontId="6" fillId="0" borderId="35" xfId="0" applyNumberFormat="1" applyFont="1" applyBorder="1" applyAlignment="1">
      <alignment horizontal="right"/>
    </xf>
    <xf numFmtId="4" fontId="6" fillId="0" borderId="35" xfId="0" applyNumberFormat="1" applyFont="1" applyBorder="1" applyAlignment="1">
      <alignment/>
    </xf>
    <xf numFmtId="4" fontId="6" fillId="33" borderId="16" xfId="0" applyNumberFormat="1" applyFont="1" applyFill="1" applyBorder="1" applyAlignment="1">
      <alignment/>
    </xf>
    <xf numFmtId="0" fontId="4" fillId="0" borderId="0" xfId="0" applyFont="1" applyBorder="1" applyAlignment="1">
      <alignment vertical="top"/>
    </xf>
    <xf numFmtId="0" fontId="4" fillId="0" borderId="36" xfId="0" applyFont="1" applyBorder="1" applyAlignment="1">
      <alignment horizontal="justify" vertical="top"/>
    </xf>
    <xf numFmtId="0" fontId="4" fillId="0" borderId="11" xfId="0" applyFont="1" applyBorder="1" applyAlignment="1">
      <alignment vertical="top"/>
    </xf>
    <xf numFmtId="0" fontId="4" fillId="0" borderId="17" xfId="0" applyFont="1" applyBorder="1" applyAlignment="1">
      <alignment vertical="top"/>
    </xf>
    <xf numFmtId="0" fontId="4" fillId="0" borderId="25" xfId="0" applyFont="1" applyBorder="1" applyAlignment="1">
      <alignment vertical="top"/>
    </xf>
    <xf numFmtId="0" fontId="4" fillId="0" borderId="14" xfId="0" applyFont="1" applyBorder="1" applyAlignment="1">
      <alignment horizontal="center"/>
    </xf>
    <xf numFmtId="2" fontId="4" fillId="0" borderId="0" xfId="0" applyNumberFormat="1" applyFont="1" applyAlignment="1">
      <alignment horizontal="justify" vertical="top"/>
    </xf>
    <xf numFmtId="2" fontId="4" fillId="0" borderId="14" xfId="74" applyNumberFormat="1" applyFont="1" applyBorder="1" applyAlignment="1">
      <alignment horizontal="right"/>
      <protection/>
    </xf>
    <xf numFmtId="2" fontId="4" fillId="0" borderId="0" xfId="0" applyNumberFormat="1" applyFont="1" applyAlignment="1">
      <alignment horizontal="right"/>
    </xf>
    <xf numFmtId="2" fontId="4" fillId="0" borderId="14" xfId="93" applyNumberFormat="1" applyFont="1" applyBorder="1" applyAlignment="1">
      <alignment horizontal="right"/>
      <protection/>
    </xf>
    <xf numFmtId="2" fontId="4" fillId="0" borderId="0" xfId="89" applyNumberFormat="1" applyFont="1" applyAlignment="1">
      <alignment horizontal="right"/>
      <protection/>
    </xf>
    <xf numFmtId="2" fontId="4" fillId="0" borderId="0" xfId="92" applyNumberFormat="1" applyFont="1" applyAlignment="1">
      <alignment horizontal="right"/>
      <protection/>
    </xf>
    <xf numFmtId="2" fontId="4" fillId="0" borderId="14" xfId="83" applyNumberFormat="1" applyFont="1" applyBorder="1" applyAlignment="1">
      <alignment horizontal="right"/>
      <protection/>
    </xf>
    <xf numFmtId="2" fontId="4" fillId="0" borderId="14" xfId="84" applyNumberFormat="1" applyFont="1" applyBorder="1" applyAlignment="1">
      <alignment horizontal="right"/>
      <protection/>
    </xf>
    <xf numFmtId="2" fontId="4" fillId="0" borderId="0" xfId="85" applyNumberFormat="1" applyFont="1" applyAlignment="1">
      <alignment horizontal="right"/>
      <protection/>
    </xf>
    <xf numFmtId="2" fontId="4" fillId="0" borderId="14" xfId="91" applyNumberFormat="1" applyFont="1" applyBorder="1" applyAlignment="1">
      <alignment horizontal="right"/>
      <protection/>
    </xf>
    <xf numFmtId="2" fontId="4" fillId="0" borderId="14" xfId="90" applyNumberFormat="1" applyFont="1" applyBorder="1" applyAlignment="1">
      <alignment horizontal="right"/>
      <protection/>
    </xf>
    <xf numFmtId="2" fontId="4" fillId="0" borderId="14" xfId="88" applyNumberFormat="1" applyFont="1" applyBorder="1" applyAlignment="1">
      <alignment horizontal="right"/>
      <protection/>
    </xf>
    <xf numFmtId="2" fontId="4" fillId="0" borderId="14" xfId="87" applyNumberFormat="1" applyFont="1" applyBorder="1" applyAlignment="1">
      <alignment horizontal="right"/>
      <protection/>
    </xf>
    <xf numFmtId="2" fontId="4" fillId="0" borderId="14" xfId="86" applyNumberFormat="1" applyFont="1" applyBorder="1" applyAlignment="1">
      <alignment horizontal="right"/>
      <protection/>
    </xf>
    <xf numFmtId="2" fontId="50" fillId="0" borderId="14" xfId="63" applyNumberFormat="1" applyFont="1" applyBorder="1">
      <alignment/>
      <protection/>
    </xf>
    <xf numFmtId="0" fontId="4" fillId="0" borderId="0" xfId="0" applyFont="1" applyAlignment="1">
      <alignment horizontal="right"/>
    </xf>
    <xf numFmtId="0" fontId="0" fillId="0" borderId="0" xfId="0" applyAlignment="1">
      <alignment/>
    </xf>
    <xf numFmtId="0" fontId="3" fillId="33" borderId="2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3" xfId="0" applyFont="1" applyFill="1" applyBorder="1" applyAlignment="1">
      <alignment horizontal="center" vertical="center"/>
    </xf>
    <xf numFmtId="0" fontId="6" fillId="33" borderId="21" xfId="0" applyFont="1" applyFill="1" applyBorder="1" applyAlignment="1">
      <alignment horizontal="center" vertical="top"/>
    </xf>
    <xf numFmtId="0" fontId="6" fillId="33" borderId="16" xfId="0" applyFont="1" applyFill="1" applyBorder="1" applyAlignment="1">
      <alignment horizontal="center" vertical="top"/>
    </xf>
    <xf numFmtId="0" fontId="6" fillId="33" borderId="23" xfId="0" applyFont="1" applyFill="1" applyBorder="1" applyAlignment="1">
      <alignment horizontal="center" vertical="top"/>
    </xf>
    <xf numFmtId="0" fontId="4" fillId="0" borderId="21" xfId="0" applyFont="1" applyBorder="1" applyAlignment="1">
      <alignment horizontal="center" vertical="top"/>
    </xf>
    <xf numFmtId="0" fontId="4" fillId="0" borderId="16" xfId="0" applyFont="1" applyBorder="1" applyAlignment="1">
      <alignment horizontal="center" vertical="top"/>
    </xf>
    <xf numFmtId="0" fontId="4" fillId="0" borderId="23" xfId="0" applyFont="1" applyBorder="1" applyAlignment="1">
      <alignment horizontal="center" vertical="top"/>
    </xf>
    <xf numFmtId="4" fontId="6" fillId="33" borderId="16" xfId="0" applyNumberFormat="1" applyFont="1" applyFill="1" applyBorder="1" applyAlignment="1">
      <alignment horizontal="center"/>
    </xf>
    <xf numFmtId="0" fontId="12" fillId="34" borderId="16" xfId="0" applyFont="1" applyFill="1" applyBorder="1" applyAlignment="1">
      <alignment horizontal="center"/>
    </xf>
    <xf numFmtId="0" fontId="12" fillId="33" borderId="21" xfId="0" applyFont="1" applyFill="1" applyBorder="1" applyAlignment="1">
      <alignment horizontal="center" vertical="top"/>
    </xf>
    <xf numFmtId="0" fontId="12" fillId="33" borderId="16" xfId="0" applyFont="1" applyFill="1" applyBorder="1" applyAlignment="1">
      <alignment horizontal="center" vertical="top"/>
    </xf>
    <xf numFmtId="0" fontId="12" fillId="33" borderId="23" xfId="0" applyFont="1" applyFill="1" applyBorder="1" applyAlignment="1">
      <alignment horizontal="center" vertical="top"/>
    </xf>
    <xf numFmtId="0" fontId="8" fillId="33" borderId="21" xfId="0" applyFont="1" applyFill="1" applyBorder="1" applyAlignment="1">
      <alignment horizontal="center" vertical="justify"/>
    </xf>
    <xf numFmtId="0" fontId="8" fillId="33" borderId="16" xfId="0" applyFont="1" applyFill="1" applyBorder="1" applyAlignment="1">
      <alignment horizontal="center" vertical="justify"/>
    </xf>
    <xf numFmtId="0" fontId="8" fillId="33" borderId="23" xfId="0" applyFont="1" applyFill="1" applyBorder="1" applyAlignment="1">
      <alignment horizontal="center" vertical="justify"/>
    </xf>
    <xf numFmtId="0" fontId="6" fillId="33" borderId="18" xfId="0" applyFont="1" applyFill="1" applyBorder="1" applyAlignment="1">
      <alignment horizontal="center" vertical="top"/>
    </xf>
    <xf numFmtId="0" fontId="6" fillId="33" borderId="37" xfId="0" applyFont="1" applyFill="1" applyBorder="1" applyAlignment="1">
      <alignment horizontal="center" vertical="top"/>
    </xf>
    <xf numFmtId="0" fontId="4" fillId="0" borderId="21" xfId="0" applyFont="1" applyFill="1" applyBorder="1" applyAlignment="1">
      <alignment horizontal="center" vertical="top"/>
    </xf>
    <xf numFmtId="0" fontId="4" fillId="0" borderId="16" xfId="0" applyFont="1" applyFill="1" applyBorder="1" applyAlignment="1">
      <alignment horizontal="center" vertical="top"/>
    </xf>
    <xf numFmtId="0" fontId="4" fillId="0" borderId="23" xfId="0" applyFont="1" applyFill="1" applyBorder="1" applyAlignment="1">
      <alignment horizontal="center" vertical="top"/>
    </xf>
    <xf numFmtId="0" fontId="6" fillId="0" borderId="21" xfId="0" applyFont="1" applyBorder="1" applyAlignment="1">
      <alignment horizontal="center" vertical="top"/>
    </xf>
    <xf numFmtId="0" fontId="6" fillId="0" borderId="16" xfId="0" applyFont="1" applyBorder="1" applyAlignment="1">
      <alignment horizontal="center" vertical="top"/>
    </xf>
    <xf numFmtId="0" fontId="6" fillId="0" borderId="23" xfId="0" applyFont="1" applyBorder="1" applyAlignment="1">
      <alignment horizontal="center" vertical="top"/>
    </xf>
    <xf numFmtId="0" fontId="8" fillId="0" borderId="18" xfId="0" applyFont="1" applyBorder="1" applyAlignment="1">
      <alignment horizontal="center" vertical="justify" wrapText="1"/>
    </xf>
    <xf numFmtId="0" fontId="5" fillId="0" borderId="16" xfId="0" applyFont="1" applyBorder="1" applyAlignment="1">
      <alignment horizontal="center" vertical="justify"/>
    </xf>
    <xf numFmtId="0" fontId="5" fillId="0" borderId="37" xfId="0" applyFont="1" applyBorder="1" applyAlignment="1">
      <alignment horizontal="center" vertical="justify"/>
    </xf>
    <xf numFmtId="0" fontId="6" fillId="33" borderId="38" xfId="0" applyFont="1" applyFill="1" applyBorder="1" applyAlignment="1">
      <alignment horizontal="center" vertical="top"/>
    </xf>
    <xf numFmtId="0" fontId="6" fillId="33" borderId="15" xfId="0" applyFont="1" applyFill="1" applyBorder="1" applyAlignment="1">
      <alignment horizontal="center" vertical="top"/>
    </xf>
    <xf numFmtId="0" fontId="6" fillId="33" borderId="39" xfId="0" applyFont="1" applyFill="1" applyBorder="1" applyAlignment="1">
      <alignment horizontal="center" vertical="top"/>
    </xf>
    <xf numFmtId="0" fontId="3" fillId="33" borderId="18" xfId="0" applyFont="1" applyFill="1" applyBorder="1" applyAlignment="1">
      <alignment horizontal="center" vertical="justify"/>
    </xf>
    <xf numFmtId="0" fontId="3" fillId="33" borderId="16" xfId="0" applyFont="1" applyFill="1" applyBorder="1" applyAlignment="1">
      <alignment horizontal="center" vertical="justify"/>
    </xf>
    <xf numFmtId="0" fontId="3" fillId="33" borderId="37" xfId="0" applyFont="1" applyFill="1" applyBorder="1" applyAlignment="1">
      <alignment horizontal="center" vertical="justify"/>
    </xf>
    <xf numFmtId="4" fontId="4" fillId="33" borderId="16" xfId="0" applyNumberFormat="1" applyFont="1" applyFill="1" applyBorder="1" applyAlignment="1">
      <alignment horizontal="center"/>
    </xf>
    <xf numFmtId="4" fontId="4" fillId="0" borderId="0" xfId="0" applyNumberFormat="1" applyFont="1" applyBorder="1" applyAlignment="1">
      <alignment horizontal="right"/>
    </xf>
    <xf numFmtId="0" fontId="4" fillId="0" borderId="0" xfId="0" applyFont="1" applyBorder="1" applyAlignment="1">
      <alignment horizontal="center"/>
    </xf>
    <xf numFmtId="0" fontId="11" fillId="0" borderId="0" xfId="0" applyFont="1" applyBorder="1" applyAlignment="1">
      <alignment horizontal="center"/>
    </xf>
    <xf numFmtId="0" fontId="6" fillId="0" borderId="17" xfId="0" applyFont="1" applyBorder="1" applyAlignment="1">
      <alignment horizontal="center" vertical="top"/>
    </xf>
    <xf numFmtId="0" fontId="6" fillId="0" borderId="31" xfId="0" applyFont="1" applyBorder="1" applyAlignment="1">
      <alignment horizontal="center" vertical="top"/>
    </xf>
    <xf numFmtId="0" fontId="6" fillId="0" borderId="32" xfId="0" applyFont="1" applyBorder="1" applyAlignment="1">
      <alignment horizontal="center" vertical="top"/>
    </xf>
    <xf numFmtId="0" fontId="6" fillId="0" borderId="28" xfId="0" applyFont="1" applyBorder="1" applyAlignment="1">
      <alignment horizontal="center" vertical="top"/>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2" xfId="64"/>
    <cellStyle name="Normal 2 2" xfId="65"/>
    <cellStyle name="Normal 2 3" xfId="66"/>
    <cellStyle name="Normal 2 4" xfId="67"/>
    <cellStyle name="Normal 2 5" xfId="68"/>
    <cellStyle name="Normal 3" xfId="69"/>
    <cellStyle name="Normal 3 10" xfId="70"/>
    <cellStyle name="Normal 3 11" xfId="71"/>
    <cellStyle name="Normal 3 12" xfId="72"/>
    <cellStyle name="Normal 3 13" xfId="73"/>
    <cellStyle name="Normal 3 2" xfId="74"/>
    <cellStyle name="Normal 3 3" xfId="75"/>
    <cellStyle name="Normal 3 4" xfId="76"/>
    <cellStyle name="Normal 3 5" xfId="77"/>
    <cellStyle name="Normal 3 6" xfId="78"/>
    <cellStyle name="Normal 3 7" xfId="79"/>
    <cellStyle name="Normal 3 8" xfId="80"/>
    <cellStyle name="Normal 3 9" xfId="81"/>
    <cellStyle name="Normal 4" xfId="82"/>
    <cellStyle name="Normal 4 10" xfId="83"/>
    <cellStyle name="Normal 4 11" xfId="84"/>
    <cellStyle name="Normal 4 12" xfId="85"/>
    <cellStyle name="Normal 4 2" xfId="86"/>
    <cellStyle name="Normal 4 3" xfId="87"/>
    <cellStyle name="Normal 4 4" xfId="88"/>
    <cellStyle name="Normal 4 5" xfId="89"/>
    <cellStyle name="Normal 4 6" xfId="90"/>
    <cellStyle name="Normal 4 7" xfId="91"/>
    <cellStyle name="Normal 4 8" xfId="92"/>
    <cellStyle name="Normal 4 9" xfId="93"/>
    <cellStyle name="Normal 5" xfId="94"/>
    <cellStyle name="Normal 6" xfId="95"/>
    <cellStyle name="Normal 7" xfId="96"/>
    <cellStyle name="Normal 8" xfId="97"/>
    <cellStyle name="Normal 9" xfId="98"/>
    <cellStyle name="Note" xfId="99"/>
    <cellStyle name="Output" xfId="100"/>
    <cellStyle name="Percent"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1</xdr:col>
      <xdr:colOff>2647950</xdr:colOff>
      <xdr:row>0</xdr:row>
      <xdr:rowOff>0</xdr:rowOff>
    </xdr:to>
    <xdr:pic>
      <xdr:nvPicPr>
        <xdr:cNvPr id="1" name="Picture 1" descr="~AUT0001"/>
        <xdr:cNvPicPr preferRelativeResize="1">
          <a:picLocks noChangeAspect="1"/>
        </xdr:cNvPicPr>
      </xdr:nvPicPr>
      <xdr:blipFill>
        <a:blip r:embed="rId1"/>
        <a:stretch>
          <a:fillRect/>
        </a:stretch>
      </xdr:blipFill>
      <xdr:spPr>
        <a:xfrm>
          <a:off x="571500" y="0"/>
          <a:ext cx="2476500" cy="0"/>
        </a:xfrm>
        <a:prstGeom prst="rect">
          <a:avLst/>
        </a:prstGeom>
        <a:noFill/>
        <a:ln w="9525" cmpd="sng">
          <a:noFill/>
        </a:ln>
      </xdr:spPr>
    </xdr:pic>
    <xdr:clientData/>
  </xdr:twoCellAnchor>
  <xdr:twoCellAnchor>
    <xdr:from>
      <xdr:col>2</xdr:col>
      <xdr:colOff>114300</xdr:colOff>
      <xdr:row>0</xdr:row>
      <xdr:rowOff>0</xdr:rowOff>
    </xdr:from>
    <xdr:to>
      <xdr:col>5</xdr:col>
      <xdr:colOff>809625</xdr:colOff>
      <xdr:row>0</xdr:row>
      <xdr:rowOff>0</xdr:rowOff>
    </xdr:to>
    <xdr:sp>
      <xdr:nvSpPr>
        <xdr:cNvPr id="2" name="Text Box 3"/>
        <xdr:cNvSpPr txBox="1">
          <a:spLocks noChangeArrowheads="1"/>
        </xdr:cNvSpPr>
      </xdr:nvSpPr>
      <xdr:spPr>
        <a:xfrm>
          <a:off x="5686425" y="0"/>
          <a:ext cx="34194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Times New Roman"/>
              <a:ea typeface="Times New Roman"/>
              <a:cs typeface="Times New Roman"/>
            </a:rPr>
            <a:t>Tel/fax : 017/472-594
</a:t>
          </a:r>
          <a:r>
            <a:rPr lang="en-US" cap="none" sz="1200" b="0" i="0" u="none" baseline="0">
              <a:solidFill>
                <a:srgbClr val="000000"/>
              </a:solidFill>
              <a:latin typeface="Times New Roman"/>
              <a:ea typeface="Times New Roman"/>
              <a:cs typeface="Times New Roman"/>
            </a:rPr>
            <a:t>E-mail: </a:t>
          </a:r>
          <a:r>
            <a:rPr lang="en-US" cap="none" sz="1200" b="0" i="0" u="none" baseline="0">
              <a:solidFill>
                <a:srgbClr val="0000FF"/>
              </a:solidFill>
              <a:latin typeface="Times New Roman"/>
              <a:ea typeface="Times New Roman"/>
              <a:cs typeface="Times New Roman"/>
            </a:rPr>
            <a:t>direkcija_vhan@ptt.yu</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Broj:  
</a:t>
          </a:r>
          <a:r>
            <a:rPr lang="en-US" cap="none" sz="1200" b="0" i="0" u="none" baseline="0">
              <a:solidFill>
                <a:srgbClr val="000000"/>
              </a:solidFill>
              <a:latin typeface="Times New Roman"/>
              <a:ea typeface="Times New Roman"/>
              <a:cs typeface="Times New Roman"/>
            </a:rPr>
            <a:t>Datum: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6"/>
  <sheetViews>
    <sheetView tabSelected="1" view="pageLayout" zoomScaleSheetLayoutView="100" workbookViewId="0" topLeftCell="A1">
      <selection activeCell="E154" sqref="E154:E155"/>
    </sheetView>
  </sheetViews>
  <sheetFormatPr defaultColWidth="9.140625" defaultRowHeight="12.75"/>
  <cols>
    <col min="1" max="1" width="6.00390625" style="2" bestFit="1" customWidth="1"/>
    <col min="2" max="2" width="77.57421875" style="1" customWidth="1"/>
    <col min="3" max="3" width="9.00390625" style="3" customWidth="1"/>
    <col min="4" max="4" width="14.7109375" style="4" customWidth="1"/>
    <col min="5" max="5" width="17.140625" style="4" bestFit="1" customWidth="1"/>
    <col min="6" max="6" width="22.140625" style="5" customWidth="1"/>
    <col min="7" max="7" width="7.8515625" style="4" bestFit="1" customWidth="1"/>
    <col min="8" max="8" width="20.140625" style="6" bestFit="1" customWidth="1"/>
    <col min="9" max="9" width="11.28125" style="7" bestFit="1" customWidth="1"/>
    <col min="10" max="16384" width="9.140625" style="6" customWidth="1"/>
  </cols>
  <sheetData>
    <row r="1" spans="1:6" ht="15.75" thickBot="1">
      <c r="A1" s="8"/>
      <c r="B1" s="12"/>
      <c r="F1" s="64"/>
    </row>
    <row r="2" spans="1:6" ht="42.75" customHeight="1" thickBot="1">
      <c r="A2" s="198" t="s">
        <v>93</v>
      </c>
      <c r="B2" s="199"/>
      <c r="C2" s="199"/>
      <c r="D2" s="199"/>
      <c r="E2" s="199"/>
      <c r="F2" s="200"/>
    </row>
    <row r="3" spans="1:7" ht="15.75" thickBot="1">
      <c r="A3" s="65"/>
      <c r="B3" s="9"/>
      <c r="C3" s="10"/>
      <c r="D3" s="11"/>
      <c r="E3" s="10"/>
      <c r="F3" s="43"/>
      <c r="G3" s="14"/>
    </row>
    <row r="4" spans="1:6" ht="19.5" customHeight="1" thickBot="1">
      <c r="A4" s="204" t="s">
        <v>4</v>
      </c>
      <c r="B4" s="205"/>
      <c r="C4" s="205"/>
      <c r="D4" s="205"/>
      <c r="E4" s="205"/>
      <c r="F4" s="206"/>
    </row>
    <row r="5" spans="1:5" ht="15.75" thickBot="1">
      <c r="A5" s="44"/>
      <c r="B5" s="12"/>
      <c r="C5" s="13"/>
      <c r="D5" s="14"/>
      <c r="E5" s="14"/>
    </row>
    <row r="6" spans="1:9" ht="19.5" customHeight="1" thickBot="1">
      <c r="A6" s="190" t="s">
        <v>5</v>
      </c>
      <c r="B6" s="177"/>
      <c r="C6" s="177"/>
      <c r="D6" s="177"/>
      <c r="E6" s="177"/>
      <c r="F6" s="191"/>
      <c r="G6" s="15"/>
      <c r="I6" s="6"/>
    </row>
    <row r="7" spans="1:9" ht="15.75" thickBot="1">
      <c r="A7" s="44"/>
      <c r="B7" s="12"/>
      <c r="C7" s="13"/>
      <c r="D7" s="14"/>
      <c r="E7" s="49"/>
      <c r="G7" s="6"/>
      <c r="I7" s="6"/>
    </row>
    <row r="8" spans="1:6" s="18" customFormat="1" ht="15.75" thickBot="1">
      <c r="A8" s="50" t="s">
        <v>6</v>
      </c>
      <c r="B8" s="16" t="s">
        <v>7</v>
      </c>
      <c r="C8" s="17" t="s">
        <v>8</v>
      </c>
      <c r="D8" s="35" t="s">
        <v>9</v>
      </c>
      <c r="E8" s="47" t="s">
        <v>10</v>
      </c>
      <c r="F8" s="54" t="s">
        <v>11</v>
      </c>
    </row>
    <row r="9" spans="1:9" ht="15">
      <c r="A9" s="19"/>
      <c r="B9" s="92"/>
      <c r="C9" s="93"/>
      <c r="D9" s="87"/>
      <c r="E9" s="88"/>
      <c r="F9" s="94"/>
      <c r="G9" s="6"/>
      <c r="I9" s="6"/>
    </row>
    <row r="10" spans="1:9" ht="45">
      <c r="A10" s="98">
        <v>1</v>
      </c>
      <c r="B10" s="95" t="s">
        <v>12</v>
      </c>
      <c r="C10" s="21"/>
      <c r="D10" s="86"/>
      <c r="E10" s="119"/>
      <c r="F10" s="46"/>
      <c r="G10" s="6"/>
      <c r="I10" s="6"/>
    </row>
    <row r="11" spans="1:9" ht="15">
      <c r="A11" s="52"/>
      <c r="B11" s="91" t="s">
        <v>13</v>
      </c>
      <c r="C11" s="21" t="s">
        <v>15</v>
      </c>
      <c r="D11" s="86">
        <v>5</v>
      </c>
      <c r="E11" s="170"/>
      <c r="F11" s="46">
        <f>ABS(D11*E11)</f>
        <v>0</v>
      </c>
      <c r="G11" s="6"/>
      <c r="H11" s="156"/>
      <c r="I11" s="6"/>
    </row>
    <row r="12" spans="1:9" ht="15">
      <c r="A12" s="99"/>
      <c r="B12" s="91" t="s">
        <v>14</v>
      </c>
      <c r="C12" s="21" t="s">
        <v>15</v>
      </c>
      <c r="D12" s="86">
        <v>7</v>
      </c>
      <c r="E12" s="170"/>
      <c r="F12" s="46">
        <f aca="true" t="shared" si="0" ref="F12:F26">ABS(D12*E12)</f>
        <v>0</v>
      </c>
      <c r="G12" s="6"/>
      <c r="H12" s="156"/>
      <c r="I12" s="6"/>
    </row>
    <row r="13" spans="1:9" ht="60">
      <c r="A13" s="89">
        <v>2</v>
      </c>
      <c r="B13" s="95" t="s">
        <v>16</v>
      </c>
      <c r="C13" s="51" t="s">
        <v>15</v>
      </c>
      <c r="D13" s="86">
        <v>8</v>
      </c>
      <c r="E13" s="170"/>
      <c r="F13" s="46">
        <f t="shared" si="0"/>
        <v>0</v>
      </c>
      <c r="G13" s="6"/>
      <c r="H13" s="156"/>
      <c r="I13" s="6"/>
    </row>
    <row r="14" spans="1:9" ht="45">
      <c r="A14" s="89">
        <v>3</v>
      </c>
      <c r="B14" s="95" t="s">
        <v>17</v>
      </c>
      <c r="C14" s="51" t="s">
        <v>15</v>
      </c>
      <c r="D14" s="86">
        <v>7</v>
      </c>
      <c r="E14" s="170"/>
      <c r="F14" s="46">
        <f t="shared" si="0"/>
        <v>0</v>
      </c>
      <c r="G14" s="6"/>
      <c r="H14" s="156"/>
      <c r="I14" s="6"/>
    </row>
    <row r="15" spans="1:9" ht="60">
      <c r="A15" s="98">
        <v>4</v>
      </c>
      <c r="B15" s="95" t="s">
        <v>18</v>
      </c>
      <c r="C15" s="51"/>
      <c r="D15" s="86"/>
      <c r="E15" s="170"/>
      <c r="F15" s="46"/>
      <c r="G15" s="6"/>
      <c r="H15" s="156"/>
      <c r="I15" s="6"/>
    </row>
    <row r="16" spans="1:9" ht="15">
      <c r="A16" s="52"/>
      <c r="B16" s="91" t="s">
        <v>19</v>
      </c>
      <c r="C16" s="51" t="s">
        <v>15</v>
      </c>
      <c r="D16" s="86">
        <v>6</v>
      </c>
      <c r="E16" s="170"/>
      <c r="F16" s="46">
        <f t="shared" si="0"/>
        <v>0</v>
      </c>
      <c r="G16" s="6"/>
      <c r="H16" s="156"/>
      <c r="I16" s="6"/>
    </row>
    <row r="17" spans="1:9" ht="15">
      <c r="A17" s="52"/>
      <c r="B17" s="91" t="s">
        <v>20</v>
      </c>
      <c r="C17" s="51" t="s">
        <v>15</v>
      </c>
      <c r="D17" s="86">
        <v>2</v>
      </c>
      <c r="E17" s="170"/>
      <c r="F17" s="46">
        <f t="shared" si="0"/>
        <v>0</v>
      </c>
      <c r="G17" s="6"/>
      <c r="H17" s="156"/>
      <c r="I17" s="6"/>
    </row>
    <row r="18" spans="1:9" ht="15">
      <c r="A18" s="52"/>
      <c r="B18" s="91" t="s">
        <v>21</v>
      </c>
      <c r="C18" s="51" t="s">
        <v>15</v>
      </c>
      <c r="D18" s="86">
        <v>4</v>
      </c>
      <c r="E18" s="170"/>
      <c r="F18" s="46">
        <f t="shared" si="0"/>
        <v>0</v>
      </c>
      <c r="G18" s="6"/>
      <c r="H18" s="156"/>
      <c r="I18" s="6"/>
    </row>
    <row r="19" spans="1:9" ht="16.5" customHeight="1">
      <c r="A19" s="99"/>
      <c r="B19" s="91" t="s">
        <v>22</v>
      </c>
      <c r="C19" s="51" t="s">
        <v>1</v>
      </c>
      <c r="D19" s="86">
        <v>10</v>
      </c>
      <c r="E19" s="170"/>
      <c r="F19" s="46">
        <f t="shared" si="0"/>
        <v>0</v>
      </c>
      <c r="G19" s="6"/>
      <c r="H19" s="156"/>
      <c r="I19" s="6"/>
    </row>
    <row r="20" spans="1:9" ht="48" customHeight="1">
      <c r="A20" s="89">
        <v>5</v>
      </c>
      <c r="B20" s="95" t="s">
        <v>23</v>
      </c>
      <c r="C20" s="51" t="s">
        <v>2</v>
      </c>
      <c r="D20" s="86">
        <v>80</v>
      </c>
      <c r="E20" s="170"/>
      <c r="F20" s="46">
        <f t="shared" si="0"/>
        <v>0</v>
      </c>
      <c r="G20" s="6"/>
      <c r="H20" s="156"/>
      <c r="I20" s="6"/>
    </row>
    <row r="21" spans="1:9" ht="48" customHeight="1">
      <c r="A21" s="89">
        <v>6</v>
      </c>
      <c r="B21" s="95" t="s">
        <v>24</v>
      </c>
      <c r="C21" s="51" t="s">
        <v>2</v>
      </c>
      <c r="D21" s="86">
        <v>280</v>
      </c>
      <c r="E21" s="170"/>
      <c r="F21" s="46">
        <f t="shared" si="0"/>
        <v>0</v>
      </c>
      <c r="G21" s="6"/>
      <c r="H21" s="156"/>
      <c r="I21" s="6"/>
    </row>
    <row r="22" spans="1:9" ht="60">
      <c r="A22" s="89">
        <v>7</v>
      </c>
      <c r="B22" s="95" t="s">
        <v>25</v>
      </c>
      <c r="C22" s="51" t="s">
        <v>2</v>
      </c>
      <c r="D22" s="86">
        <v>10</v>
      </c>
      <c r="E22" s="170"/>
      <c r="F22" s="46">
        <f t="shared" si="0"/>
        <v>0</v>
      </c>
      <c r="G22" s="6"/>
      <c r="H22" s="156"/>
      <c r="I22" s="6"/>
    </row>
    <row r="23" spans="1:9" ht="45">
      <c r="A23" s="98">
        <v>8</v>
      </c>
      <c r="B23" s="95" t="s">
        <v>26</v>
      </c>
      <c r="C23" s="51"/>
      <c r="D23" s="86"/>
      <c r="E23" s="170"/>
      <c r="F23" s="46"/>
      <c r="G23" s="6"/>
      <c r="H23" s="156"/>
      <c r="I23" s="6"/>
    </row>
    <row r="24" spans="1:8" s="15" customFormat="1" ht="18">
      <c r="A24" s="52"/>
      <c r="B24" s="91" t="s">
        <v>27</v>
      </c>
      <c r="C24" s="51" t="s">
        <v>3</v>
      </c>
      <c r="D24" s="86">
        <v>30</v>
      </c>
      <c r="E24" s="170"/>
      <c r="F24" s="46">
        <f t="shared" si="0"/>
        <v>0</v>
      </c>
      <c r="H24" s="156"/>
    </row>
    <row r="25" spans="1:8" s="15" customFormat="1" ht="18">
      <c r="A25" s="52"/>
      <c r="B25" s="91" t="s">
        <v>28</v>
      </c>
      <c r="C25" s="51" t="s">
        <v>3</v>
      </c>
      <c r="D25" s="86">
        <v>39</v>
      </c>
      <c r="E25" s="170"/>
      <c r="F25" s="46">
        <f t="shared" si="0"/>
        <v>0</v>
      </c>
      <c r="H25" s="156"/>
    </row>
    <row r="26" spans="1:8" s="15" customFormat="1" ht="18">
      <c r="A26" s="99"/>
      <c r="B26" s="91" t="s">
        <v>29</v>
      </c>
      <c r="C26" s="51" t="s">
        <v>3</v>
      </c>
      <c r="D26" s="86">
        <v>34</v>
      </c>
      <c r="E26" s="170"/>
      <c r="F26" s="46">
        <f t="shared" si="0"/>
        <v>0</v>
      </c>
      <c r="H26" s="156"/>
    </row>
    <row r="27" spans="1:6" s="15" customFormat="1" ht="15">
      <c r="A27" s="98"/>
      <c r="B27" s="102"/>
      <c r="C27" s="104"/>
      <c r="D27" s="106"/>
      <c r="E27" s="106"/>
      <c r="F27" s="45"/>
    </row>
    <row r="28" spans="1:9" ht="15">
      <c r="A28" s="100"/>
      <c r="B28" s="101"/>
      <c r="C28" s="103"/>
      <c r="D28" s="105"/>
      <c r="E28" s="107" t="s">
        <v>30</v>
      </c>
      <c r="F28" s="108">
        <f>SUM(F9:F27)</f>
        <v>0</v>
      </c>
      <c r="G28" s="6"/>
      <c r="I28" s="6"/>
    </row>
    <row r="29" spans="1:9" ht="15.75" thickBot="1">
      <c r="A29" s="8"/>
      <c r="B29" s="22"/>
      <c r="C29" s="13"/>
      <c r="D29" s="24"/>
      <c r="E29" s="25"/>
      <c r="F29" s="48"/>
      <c r="G29" s="15"/>
      <c r="I29" s="6"/>
    </row>
    <row r="30" spans="1:9" ht="15.75" thickBot="1">
      <c r="A30" s="176" t="s">
        <v>31</v>
      </c>
      <c r="B30" s="177"/>
      <c r="C30" s="177"/>
      <c r="D30" s="177"/>
      <c r="E30" s="177"/>
      <c r="F30" s="178"/>
      <c r="G30" s="15"/>
      <c r="H30" s="156"/>
      <c r="I30" s="6"/>
    </row>
    <row r="31" spans="1:9" ht="15.75" thickBot="1">
      <c r="A31" s="44"/>
      <c r="B31" s="22"/>
      <c r="C31" s="23"/>
      <c r="D31" s="66"/>
      <c r="E31" s="25"/>
      <c r="F31" s="26"/>
      <c r="G31" s="15"/>
      <c r="I31" s="6"/>
    </row>
    <row r="32" spans="1:6" s="18" customFormat="1" ht="15.75" thickBot="1">
      <c r="A32" s="50" t="s">
        <v>6</v>
      </c>
      <c r="B32" s="16" t="s">
        <v>7</v>
      </c>
      <c r="C32" s="17" t="s">
        <v>8</v>
      </c>
      <c r="D32" s="35" t="s">
        <v>9</v>
      </c>
      <c r="E32" s="47" t="s">
        <v>10</v>
      </c>
      <c r="F32" s="54" t="s">
        <v>11</v>
      </c>
    </row>
    <row r="33" spans="1:9" ht="15">
      <c r="A33" s="141"/>
      <c r="B33" s="142"/>
      <c r="C33" s="126"/>
      <c r="D33" s="127"/>
      <c r="E33" s="107"/>
      <c r="F33" s="127"/>
      <c r="G33" s="15"/>
      <c r="I33" s="6"/>
    </row>
    <row r="34" spans="1:9" ht="30">
      <c r="A34" s="89">
        <v>1</v>
      </c>
      <c r="B34" s="109" t="s">
        <v>32</v>
      </c>
      <c r="C34" s="51" t="s">
        <v>2</v>
      </c>
      <c r="D34" s="86">
        <v>11</v>
      </c>
      <c r="E34" s="86"/>
      <c r="F34" s="110">
        <f>ABS(D34*E34)</f>
        <v>0</v>
      </c>
      <c r="G34" s="15"/>
      <c r="I34" s="6"/>
    </row>
    <row r="35" spans="1:9" ht="15">
      <c r="A35" s="98"/>
      <c r="B35" s="112"/>
      <c r="C35" s="104"/>
      <c r="D35" s="106"/>
      <c r="E35" s="106"/>
      <c r="F35" s="113"/>
      <c r="G35" s="15"/>
      <c r="I35" s="6"/>
    </row>
    <row r="36" spans="1:9" ht="15">
      <c r="A36" s="99"/>
      <c r="B36" s="111"/>
      <c r="C36" s="103"/>
      <c r="D36" s="85"/>
      <c r="E36" s="107" t="s">
        <v>30</v>
      </c>
      <c r="F36" s="108">
        <f>SUM(F34:F35)</f>
        <v>0</v>
      </c>
      <c r="G36" s="15"/>
      <c r="I36" s="6"/>
    </row>
    <row r="37" spans="1:9" ht="15.75" thickBot="1">
      <c r="A37" s="53"/>
      <c r="B37" s="22"/>
      <c r="C37" s="36"/>
      <c r="D37" s="37"/>
      <c r="E37" s="25"/>
      <c r="F37" s="48"/>
      <c r="G37" s="15"/>
      <c r="I37" s="6"/>
    </row>
    <row r="38" spans="1:9" ht="15.75" thickBot="1">
      <c r="A38" s="176" t="s">
        <v>33</v>
      </c>
      <c r="B38" s="177"/>
      <c r="C38" s="177"/>
      <c r="D38" s="177"/>
      <c r="E38" s="177"/>
      <c r="F38" s="178"/>
      <c r="G38" s="6"/>
      <c r="I38" s="6"/>
    </row>
    <row r="39" spans="1:9" ht="15.75" thickBot="1">
      <c r="A39" s="44"/>
      <c r="B39" s="22"/>
      <c r="C39" s="23"/>
      <c r="D39" s="66"/>
      <c r="E39" s="25"/>
      <c r="F39" s="26"/>
      <c r="G39" s="6"/>
      <c r="I39" s="6"/>
    </row>
    <row r="40" spans="1:6" s="18" customFormat="1" ht="15.75" thickBot="1">
      <c r="A40" s="50" t="s">
        <v>6</v>
      </c>
      <c r="B40" s="16" t="s">
        <v>7</v>
      </c>
      <c r="C40" s="17" t="s">
        <v>8</v>
      </c>
      <c r="D40" s="35" t="s">
        <v>9</v>
      </c>
      <c r="E40" s="47" t="s">
        <v>10</v>
      </c>
      <c r="F40" s="54" t="s">
        <v>11</v>
      </c>
    </row>
    <row r="41" spans="1:9" ht="15">
      <c r="A41" s="141"/>
      <c r="B41" s="142"/>
      <c r="C41" s="126"/>
      <c r="D41" s="127"/>
      <c r="E41" s="107"/>
      <c r="F41" s="127"/>
      <c r="G41" s="6"/>
      <c r="I41" s="6"/>
    </row>
    <row r="42" spans="1:9" ht="75">
      <c r="A42" s="89">
        <v>1</v>
      </c>
      <c r="B42" s="109" t="s">
        <v>34</v>
      </c>
      <c r="C42" s="51" t="s">
        <v>2</v>
      </c>
      <c r="D42" s="86">
        <v>51</v>
      </c>
      <c r="E42" s="157"/>
      <c r="F42" s="110">
        <f>ABS(D42*E42)</f>
        <v>0</v>
      </c>
      <c r="G42" s="6"/>
      <c r="I42" s="6"/>
    </row>
    <row r="43" spans="1:9" ht="60">
      <c r="A43" s="89">
        <v>2</v>
      </c>
      <c r="B43" s="109" t="s">
        <v>35</v>
      </c>
      <c r="C43" s="51" t="s">
        <v>2</v>
      </c>
      <c r="D43" s="86">
        <v>200</v>
      </c>
      <c r="E43" s="157"/>
      <c r="F43" s="110">
        <f>ABS(D43*E43)</f>
        <v>0</v>
      </c>
      <c r="G43" s="6"/>
      <c r="I43" s="6"/>
    </row>
    <row r="44" spans="1:9" ht="60">
      <c r="A44" s="89">
        <v>3</v>
      </c>
      <c r="B44" s="109" t="s">
        <v>36</v>
      </c>
      <c r="C44" s="51" t="s">
        <v>1</v>
      </c>
      <c r="D44" s="86">
        <v>12</v>
      </c>
      <c r="E44" s="157"/>
      <c r="F44" s="110">
        <f>ABS(D44*E44)</f>
        <v>0</v>
      </c>
      <c r="G44" s="6"/>
      <c r="I44" s="6"/>
    </row>
    <row r="45" spans="1:9" ht="30">
      <c r="A45" s="89">
        <v>4</v>
      </c>
      <c r="B45" s="109" t="s">
        <v>37</v>
      </c>
      <c r="C45" s="51" t="s">
        <v>2</v>
      </c>
      <c r="D45" s="86">
        <v>16.5</v>
      </c>
      <c r="E45" s="157"/>
      <c r="F45" s="110">
        <f>ABS(D45*E45)</f>
        <v>0</v>
      </c>
      <c r="G45" s="6"/>
      <c r="I45" s="6"/>
    </row>
    <row r="46" spans="1:9" ht="15">
      <c r="A46" s="98"/>
      <c r="B46" s="117"/>
      <c r="C46" s="104"/>
      <c r="D46" s="106"/>
      <c r="E46" s="106"/>
      <c r="F46" s="113"/>
      <c r="G46" s="6"/>
      <c r="I46" s="6"/>
    </row>
    <row r="47" spans="1:9" ht="15">
      <c r="A47" s="100"/>
      <c r="B47" s="101"/>
      <c r="C47" s="103"/>
      <c r="D47" s="105"/>
      <c r="E47" s="107" t="s">
        <v>30</v>
      </c>
      <c r="F47" s="108">
        <f>SUM(F42:F45)</f>
        <v>0</v>
      </c>
      <c r="G47" s="15"/>
      <c r="I47" s="6"/>
    </row>
    <row r="48" spans="1:9" ht="15.75" thickBot="1">
      <c r="A48" s="8"/>
      <c r="B48" s="22"/>
      <c r="C48" s="13"/>
      <c r="D48" s="24"/>
      <c r="E48" s="25"/>
      <c r="F48" s="48"/>
      <c r="G48" s="15"/>
      <c r="I48" s="6"/>
    </row>
    <row r="49" spans="1:9" ht="15.75" thickBot="1">
      <c r="A49" s="190" t="s">
        <v>38</v>
      </c>
      <c r="B49" s="177"/>
      <c r="C49" s="177"/>
      <c r="D49" s="177"/>
      <c r="E49" s="177"/>
      <c r="F49" s="191"/>
      <c r="G49" s="6"/>
      <c r="I49" s="6"/>
    </row>
    <row r="50" spans="1:9" ht="15.75" thickBot="1">
      <c r="A50" s="44"/>
      <c r="B50" s="12"/>
      <c r="C50" s="13"/>
      <c r="D50" s="14"/>
      <c r="E50" s="14"/>
      <c r="G50" s="6"/>
      <c r="I50" s="6"/>
    </row>
    <row r="51" spans="1:6" s="18" customFormat="1" ht="15.75" thickBot="1">
      <c r="A51" s="50" t="s">
        <v>6</v>
      </c>
      <c r="B51" s="16" t="s">
        <v>7</v>
      </c>
      <c r="C51" s="17" t="s">
        <v>8</v>
      </c>
      <c r="D51" s="35" t="s">
        <v>9</v>
      </c>
      <c r="E51" s="47" t="s">
        <v>10</v>
      </c>
      <c r="F51" s="54" t="s">
        <v>11</v>
      </c>
    </row>
    <row r="52" spans="1:6" s="18" customFormat="1" ht="15">
      <c r="A52" s="141"/>
      <c r="B52" s="142"/>
      <c r="C52" s="126"/>
      <c r="D52" s="127"/>
      <c r="E52" s="107"/>
      <c r="F52" s="127"/>
    </row>
    <row r="53" spans="1:9" ht="75">
      <c r="A53" s="120">
        <v>1</v>
      </c>
      <c r="B53" s="109" t="s">
        <v>39</v>
      </c>
      <c r="C53" s="115"/>
      <c r="D53" s="119"/>
      <c r="E53" s="97"/>
      <c r="F53" s="110"/>
      <c r="G53" s="6"/>
      <c r="I53" s="6"/>
    </row>
    <row r="54" spans="1:9" ht="15">
      <c r="A54" s="121"/>
      <c r="B54" s="20" t="s">
        <v>40</v>
      </c>
      <c r="C54" s="21" t="s">
        <v>15</v>
      </c>
      <c r="D54" s="86">
        <v>5</v>
      </c>
      <c r="E54" s="169"/>
      <c r="F54" s="46">
        <f>ABS(D54*E54)</f>
        <v>0</v>
      </c>
      <c r="G54" s="6"/>
      <c r="H54" s="158"/>
      <c r="I54" s="6"/>
    </row>
    <row r="55" spans="1:9" ht="15">
      <c r="A55" s="100"/>
      <c r="B55" s="20" t="s">
        <v>41</v>
      </c>
      <c r="C55" s="21" t="s">
        <v>15</v>
      </c>
      <c r="D55" s="86">
        <v>4</v>
      </c>
      <c r="E55" s="169"/>
      <c r="F55" s="46">
        <f>ABS(D55*E55)</f>
        <v>0</v>
      </c>
      <c r="G55" s="6"/>
      <c r="H55" s="158"/>
      <c r="I55" s="6"/>
    </row>
    <row r="56" spans="1:9" ht="15">
      <c r="A56" s="120"/>
      <c r="B56" s="122"/>
      <c r="C56" s="123"/>
      <c r="D56" s="106"/>
      <c r="E56" s="106"/>
      <c r="F56" s="45"/>
      <c r="G56" s="6"/>
      <c r="H56" s="158"/>
      <c r="I56" s="6"/>
    </row>
    <row r="57" spans="1:9" ht="15">
      <c r="A57" s="99"/>
      <c r="B57" s="101"/>
      <c r="C57" s="103"/>
      <c r="D57" s="105"/>
      <c r="E57" s="107" t="s">
        <v>30</v>
      </c>
      <c r="F57" s="108">
        <f>SUM(F53:F55)</f>
        <v>0</v>
      </c>
      <c r="G57" s="6"/>
      <c r="H57" s="158"/>
      <c r="I57" s="6"/>
    </row>
    <row r="58" spans="1:9" ht="15.75" thickBot="1">
      <c r="A58" s="53"/>
      <c r="B58" s="118"/>
      <c r="C58" s="13"/>
      <c r="D58" s="24"/>
      <c r="E58" s="25"/>
      <c r="F58" s="48"/>
      <c r="G58" s="15"/>
      <c r="H58" s="158"/>
      <c r="I58" s="6"/>
    </row>
    <row r="59" spans="1:9" ht="16.5" customHeight="1" thickBot="1">
      <c r="A59" s="176" t="s">
        <v>42</v>
      </c>
      <c r="B59" s="177"/>
      <c r="C59" s="177"/>
      <c r="D59" s="177"/>
      <c r="E59" s="177"/>
      <c r="F59" s="178"/>
      <c r="G59" s="15"/>
      <c r="H59" s="158"/>
      <c r="I59" s="6"/>
    </row>
    <row r="60" spans="1:9" ht="15.75" thickBot="1">
      <c r="A60" s="27"/>
      <c r="B60" s="28"/>
      <c r="C60" s="23"/>
      <c r="D60" s="29"/>
      <c r="E60" s="29"/>
      <c r="F60" s="55"/>
      <c r="G60" s="6"/>
      <c r="H60" s="158"/>
      <c r="I60" s="6"/>
    </row>
    <row r="61" spans="1:8" s="18" customFormat="1" ht="15.75" thickBot="1">
      <c r="A61" s="50" t="s">
        <v>6</v>
      </c>
      <c r="B61" s="16" t="s">
        <v>7</v>
      </c>
      <c r="C61" s="17" t="s">
        <v>8</v>
      </c>
      <c r="D61" s="35" t="s">
        <v>9</v>
      </c>
      <c r="E61" s="47" t="s">
        <v>10</v>
      </c>
      <c r="F61" s="54" t="s">
        <v>11</v>
      </c>
      <c r="H61" s="158"/>
    </row>
    <row r="62" spans="1:8" s="18" customFormat="1" ht="15">
      <c r="A62" s="141"/>
      <c r="B62" s="142"/>
      <c r="C62" s="126"/>
      <c r="D62" s="127"/>
      <c r="E62" s="107"/>
      <c r="F62" s="127"/>
      <c r="H62" s="158"/>
    </row>
    <row r="63" spans="1:8" s="18" customFormat="1" ht="45">
      <c r="A63" s="114"/>
      <c r="B63" s="109" t="s">
        <v>43</v>
      </c>
      <c r="C63" s="115"/>
      <c r="D63" s="116"/>
      <c r="E63" s="97"/>
      <c r="F63" s="116"/>
      <c r="H63" s="158"/>
    </row>
    <row r="64" spans="1:9" ht="30">
      <c r="A64" s="96">
        <v>1</v>
      </c>
      <c r="B64" s="109" t="s">
        <v>44</v>
      </c>
      <c r="C64" s="51" t="s">
        <v>3</v>
      </c>
      <c r="D64" s="119">
        <v>30</v>
      </c>
      <c r="E64" s="168"/>
      <c r="F64" s="110">
        <f aca="true" t="shared" si="1" ref="F64:F69">ABS(D64*E64)</f>
        <v>0</v>
      </c>
      <c r="G64" s="6"/>
      <c r="H64" s="158"/>
      <c r="I64" s="6"/>
    </row>
    <row r="65" spans="1:9" ht="30">
      <c r="A65" s="96">
        <v>2</v>
      </c>
      <c r="B65" s="109" t="s">
        <v>45</v>
      </c>
      <c r="C65" s="51" t="s">
        <v>3</v>
      </c>
      <c r="D65" s="119">
        <v>27.5</v>
      </c>
      <c r="E65" s="168"/>
      <c r="F65" s="110">
        <f t="shared" si="1"/>
        <v>0</v>
      </c>
      <c r="G65" s="6"/>
      <c r="H65" s="158"/>
      <c r="I65" s="6"/>
    </row>
    <row r="66" spans="1:9" ht="15">
      <c r="A66" s="96">
        <v>3</v>
      </c>
      <c r="B66" s="109" t="s">
        <v>46</v>
      </c>
      <c r="C66" s="51" t="s">
        <v>15</v>
      </c>
      <c r="D66" s="119">
        <v>3</v>
      </c>
      <c r="E66" s="168"/>
      <c r="F66" s="110">
        <f t="shared" si="1"/>
        <v>0</v>
      </c>
      <c r="G66" s="6"/>
      <c r="H66" s="158"/>
      <c r="I66" s="6"/>
    </row>
    <row r="67" spans="1:9" ht="15">
      <c r="A67" s="96">
        <v>4</v>
      </c>
      <c r="B67" s="109" t="s">
        <v>47</v>
      </c>
      <c r="C67" s="51" t="s">
        <v>15</v>
      </c>
      <c r="D67" s="119">
        <v>6</v>
      </c>
      <c r="E67" s="168"/>
      <c r="F67" s="110">
        <f t="shared" si="1"/>
        <v>0</v>
      </c>
      <c r="G67" s="6"/>
      <c r="H67" s="158"/>
      <c r="I67" s="6"/>
    </row>
    <row r="68" spans="1:9" ht="15">
      <c r="A68" s="96">
        <v>5</v>
      </c>
      <c r="B68" s="109" t="s">
        <v>48</v>
      </c>
      <c r="C68" s="51" t="s">
        <v>15</v>
      </c>
      <c r="D68" s="119">
        <v>16</v>
      </c>
      <c r="E68" s="168"/>
      <c r="F68" s="110">
        <f t="shared" si="1"/>
        <v>0</v>
      </c>
      <c r="G68" s="6"/>
      <c r="H68" s="158"/>
      <c r="I68" s="6"/>
    </row>
    <row r="69" spans="1:9" ht="30">
      <c r="A69" s="96">
        <v>6</v>
      </c>
      <c r="B69" s="109" t="s">
        <v>49</v>
      </c>
      <c r="C69" s="51" t="s">
        <v>15</v>
      </c>
      <c r="D69" s="119">
        <v>1</v>
      </c>
      <c r="E69" s="168"/>
      <c r="F69" s="110">
        <f t="shared" si="1"/>
        <v>0</v>
      </c>
      <c r="G69" s="6"/>
      <c r="H69" s="158"/>
      <c r="I69" s="6"/>
    </row>
    <row r="70" spans="1:9" ht="15">
      <c r="A70" s="120"/>
      <c r="B70" s="125"/>
      <c r="C70" s="104"/>
      <c r="D70" s="128"/>
      <c r="E70" s="128"/>
      <c r="F70" s="113"/>
      <c r="G70" s="6"/>
      <c r="H70" s="158"/>
      <c r="I70" s="6"/>
    </row>
    <row r="71" spans="1:9" ht="15">
      <c r="A71" s="100"/>
      <c r="B71" s="124"/>
      <c r="C71" s="126"/>
      <c r="D71" s="127"/>
      <c r="E71" s="107" t="s">
        <v>30</v>
      </c>
      <c r="F71" s="108">
        <f>SUM(F64:F69)</f>
        <v>0</v>
      </c>
      <c r="G71" s="6"/>
      <c r="H71" s="158"/>
      <c r="I71" s="6"/>
    </row>
    <row r="72" spans="1:9" ht="15.75" thickBot="1">
      <c r="A72" s="8"/>
      <c r="B72" s="12"/>
      <c r="C72" s="30"/>
      <c r="D72" s="31"/>
      <c r="E72" s="25"/>
      <c r="F72" s="48"/>
      <c r="G72" s="15"/>
      <c r="H72" s="158"/>
      <c r="I72" s="6"/>
    </row>
    <row r="73" spans="1:9" ht="15">
      <c r="A73" s="201" t="s">
        <v>50</v>
      </c>
      <c r="B73" s="202"/>
      <c r="C73" s="202"/>
      <c r="D73" s="202"/>
      <c r="E73" s="202"/>
      <c r="F73" s="203"/>
      <c r="G73" s="6"/>
      <c r="H73" s="158"/>
      <c r="I73" s="6"/>
    </row>
    <row r="74" spans="1:9" ht="15.75" thickBot="1">
      <c r="A74" s="143"/>
      <c r="B74" s="144"/>
      <c r="C74" s="145"/>
      <c r="D74" s="146"/>
      <c r="E74" s="147"/>
      <c r="F74" s="148"/>
      <c r="G74" s="6"/>
      <c r="H74" s="158"/>
      <c r="I74" s="6"/>
    </row>
    <row r="75" spans="1:8" s="18" customFormat="1" ht="15.75" thickBot="1">
      <c r="A75" s="50" t="s">
        <v>6</v>
      </c>
      <c r="B75" s="16" t="s">
        <v>7</v>
      </c>
      <c r="C75" s="17" t="s">
        <v>8</v>
      </c>
      <c r="D75" s="35" t="s">
        <v>9</v>
      </c>
      <c r="E75" s="47" t="s">
        <v>10</v>
      </c>
      <c r="F75" s="54" t="s">
        <v>11</v>
      </c>
      <c r="H75" s="158"/>
    </row>
    <row r="76" spans="1:9" ht="15">
      <c r="A76" s="141"/>
      <c r="B76" s="142"/>
      <c r="C76" s="126"/>
      <c r="D76" s="127"/>
      <c r="E76" s="107"/>
      <c r="F76" s="127"/>
      <c r="G76" s="6"/>
      <c r="H76" s="158"/>
      <c r="I76" s="6"/>
    </row>
    <row r="77" spans="1:9" ht="30">
      <c r="A77" s="114"/>
      <c r="B77" s="109" t="s">
        <v>51</v>
      </c>
      <c r="C77" s="115"/>
      <c r="D77" s="116"/>
      <c r="E77" s="97"/>
      <c r="F77" s="116"/>
      <c r="G77" s="6"/>
      <c r="H77" s="158"/>
      <c r="I77" s="6"/>
    </row>
    <row r="78" spans="1:9" ht="30">
      <c r="A78" s="96">
        <v>1</v>
      </c>
      <c r="B78" s="109" t="s">
        <v>52</v>
      </c>
      <c r="C78" s="51" t="s">
        <v>0</v>
      </c>
      <c r="D78" s="119">
        <v>30</v>
      </c>
      <c r="E78" s="167"/>
      <c r="F78" s="110">
        <f>ABS(D78*E78)</f>
        <v>0</v>
      </c>
      <c r="G78" s="6"/>
      <c r="H78" s="158"/>
      <c r="I78" s="6"/>
    </row>
    <row r="79" spans="1:9" ht="30">
      <c r="A79" s="96">
        <v>2</v>
      </c>
      <c r="B79" s="109" t="s">
        <v>53</v>
      </c>
      <c r="C79" s="51" t="s">
        <v>0</v>
      </c>
      <c r="D79" s="119">
        <v>38.5</v>
      </c>
      <c r="E79" s="167"/>
      <c r="F79" s="110">
        <f>ABS(D79*E79)</f>
        <v>0</v>
      </c>
      <c r="G79" s="6"/>
      <c r="H79" s="158"/>
      <c r="I79" s="6"/>
    </row>
    <row r="80" spans="1:9" ht="30">
      <c r="A80" s="96">
        <v>3</v>
      </c>
      <c r="B80" s="109" t="s">
        <v>54</v>
      </c>
      <c r="C80" s="51" t="s">
        <v>0</v>
      </c>
      <c r="D80" s="119">
        <v>35</v>
      </c>
      <c r="E80" s="167"/>
      <c r="F80" s="110">
        <f>ABS(D80*E80)</f>
        <v>0</v>
      </c>
      <c r="G80" s="6"/>
      <c r="H80" s="158"/>
      <c r="I80" s="6"/>
    </row>
    <row r="81" spans="1:9" ht="30">
      <c r="A81" s="96">
        <v>4</v>
      </c>
      <c r="B81" s="109" t="s">
        <v>55</v>
      </c>
      <c r="C81" s="51" t="s">
        <v>15</v>
      </c>
      <c r="D81" s="119">
        <v>8</v>
      </c>
      <c r="E81" s="167"/>
      <c r="F81" s="110">
        <f>ABS(D81*E81)</f>
        <v>0</v>
      </c>
      <c r="G81" s="6"/>
      <c r="H81" s="158"/>
      <c r="I81" s="6"/>
    </row>
    <row r="82" spans="1:9" ht="15">
      <c r="A82" s="120"/>
      <c r="B82" s="112"/>
      <c r="C82" s="104"/>
      <c r="D82" s="128"/>
      <c r="E82" s="128"/>
      <c r="F82" s="113"/>
      <c r="G82" s="6"/>
      <c r="H82" s="158"/>
      <c r="I82" s="6"/>
    </row>
    <row r="83" spans="1:9" ht="15">
      <c r="A83" s="130"/>
      <c r="B83" s="124"/>
      <c r="C83" s="126"/>
      <c r="D83" s="127"/>
      <c r="E83" s="107" t="s">
        <v>30</v>
      </c>
      <c r="F83" s="108">
        <f>SUM(F78:F81)</f>
        <v>0</v>
      </c>
      <c r="G83" s="6"/>
      <c r="H83" s="158"/>
      <c r="I83" s="6"/>
    </row>
    <row r="84" spans="1:9" ht="15.75" thickBot="1">
      <c r="A84" s="129"/>
      <c r="B84" s="12"/>
      <c r="C84" s="30"/>
      <c r="D84" s="31"/>
      <c r="E84" s="25"/>
      <c r="F84" s="48"/>
      <c r="G84" s="6"/>
      <c r="H84" s="158"/>
      <c r="I84" s="6"/>
    </row>
    <row r="85" spans="1:9" ht="15.75" thickBot="1">
      <c r="A85" s="190" t="s">
        <v>56</v>
      </c>
      <c r="B85" s="177"/>
      <c r="C85" s="177"/>
      <c r="D85" s="177"/>
      <c r="E85" s="177"/>
      <c r="F85" s="191"/>
      <c r="G85" s="6"/>
      <c r="H85" s="158"/>
      <c r="I85" s="6"/>
    </row>
    <row r="86" spans="1:9" ht="15.75" thickBot="1">
      <c r="A86" s="56"/>
      <c r="B86" s="32"/>
      <c r="C86" s="33"/>
      <c r="D86" s="34"/>
      <c r="E86" s="33"/>
      <c r="F86" s="57"/>
      <c r="G86" s="6"/>
      <c r="H86" s="158"/>
      <c r="I86" s="6"/>
    </row>
    <row r="87" spans="1:8" s="18" customFormat="1" ht="15.75" thickBot="1">
      <c r="A87" s="50" t="s">
        <v>6</v>
      </c>
      <c r="B87" s="16" t="s">
        <v>7</v>
      </c>
      <c r="C87" s="17" t="s">
        <v>8</v>
      </c>
      <c r="D87" s="35" t="s">
        <v>9</v>
      </c>
      <c r="E87" s="47" t="s">
        <v>10</v>
      </c>
      <c r="F87" s="54" t="s">
        <v>11</v>
      </c>
      <c r="H87" s="158"/>
    </row>
    <row r="88" spans="1:9" ht="15">
      <c r="A88" s="130"/>
      <c r="B88" s="124"/>
      <c r="C88" s="126"/>
      <c r="D88" s="127"/>
      <c r="E88" s="107"/>
      <c r="F88" s="108"/>
      <c r="G88" s="15"/>
      <c r="H88" s="158"/>
      <c r="I88" s="6"/>
    </row>
    <row r="89" spans="1:9" ht="60">
      <c r="A89" s="96">
        <v>1</v>
      </c>
      <c r="B89" s="109" t="s">
        <v>57</v>
      </c>
      <c r="C89" s="51" t="s">
        <v>2</v>
      </c>
      <c r="D89" s="119">
        <v>88</v>
      </c>
      <c r="E89" s="160"/>
      <c r="F89" s="110">
        <f>ABS(D89*E89)</f>
        <v>0</v>
      </c>
      <c r="G89" s="6"/>
      <c r="H89" s="158"/>
      <c r="I89" s="6"/>
    </row>
    <row r="90" spans="1:9" ht="15">
      <c r="A90" s="120"/>
      <c r="B90" s="112"/>
      <c r="C90" s="104"/>
      <c r="D90" s="128"/>
      <c r="E90" s="128"/>
      <c r="F90" s="113"/>
      <c r="G90" s="6"/>
      <c r="H90" s="158"/>
      <c r="I90" s="6"/>
    </row>
    <row r="91" spans="1:9" ht="15">
      <c r="A91" s="100"/>
      <c r="B91" s="124"/>
      <c r="C91" s="126"/>
      <c r="D91" s="127"/>
      <c r="E91" s="107" t="s">
        <v>30</v>
      </c>
      <c r="F91" s="108">
        <f>SUM(F89:F89)</f>
        <v>0</v>
      </c>
      <c r="G91" s="6"/>
      <c r="H91" s="158"/>
      <c r="I91" s="6"/>
    </row>
    <row r="92" spans="1:9" ht="15.75" thickBot="1">
      <c r="A92" s="211"/>
      <c r="B92" s="211"/>
      <c r="C92" s="211"/>
      <c r="D92" s="211"/>
      <c r="E92" s="211"/>
      <c r="F92" s="211"/>
      <c r="G92" s="15"/>
      <c r="H92" s="158"/>
      <c r="I92" s="6"/>
    </row>
    <row r="93" spans="1:8" s="15" customFormat="1" ht="15.75" thickBot="1">
      <c r="A93" s="176" t="s">
        <v>58</v>
      </c>
      <c r="B93" s="177"/>
      <c r="C93" s="177"/>
      <c r="D93" s="177"/>
      <c r="E93" s="177"/>
      <c r="F93" s="178"/>
      <c r="H93" s="158"/>
    </row>
    <row r="94" spans="1:9" ht="15.75" thickBot="1">
      <c r="A94" s="195"/>
      <c r="B94" s="196"/>
      <c r="C94" s="196"/>
      <c r="D94" s="196"/>
      <c r="E94" s="196"/>
      <c r="F94" s="197"/>
      <c r="G94" s="6"/>
      <c r="H94" s="158"/>
      <c r="I94" s="6"/>
    </row>
    <row r="95" spans="1:8" s="18" customFormat="1" ht="15.75" thickBot="1">
      <c r="A95" s="50" t="s">
        <v>6</v>
      </c>
      <c r="B95" s="16" t="s">
        <v>7</v>
      </c>
      <c r="C95" s="17" t="s">
        <v>8</v>
      </c>
      <c r="D95" s="35" t="s">
        <v>9</v>
      </c>
      <c r="E95" s="47" t="s">
        <v>10</v>
      </c>
      <c r="F95" s="54" t="s">
        <v>11</v>
      </c>
      <c r="H95" s="158"/>
    </row>
    <row r="96" spans="1:9" ht="15">
      <c r="A96" s="141"/>
      <c r="B96" s="142"/>
      <c r="C96" s="126"/>
      <c r="D96" s="127"/>
      <c r="E96" s="107"/>
      <c r="F96" s="127"/>
      <c r="G96" s="6"/>
      <c r="H96" s="158"/>
      <c r="I96" s="6"/>
    </row>
    <row r="97" spans="1:9" ht="45">
      <c r="A97" s="96">
        <v>1</v>
      </c>
      <c r="B97" s="109" t="s">
        <v>59</v>
      </c>
      <c r="C97" s="51" t="s">
        <v>2</v>
      </c>
      <c r="D97" s="119">
        <v>200</v>
      </c>
      <c r="E97" s="166"/>
      <c r="F97" s="110">
        <f>ABS(D97*E97)</f>
        <v>0</v>
      </c>
      <c r="G97" s="6"/>
      <c r="H97" s="158"/>
      <c r="I97" s="6"/>
    </row>
    <row r="98" spans="1:9" ht="45">
      <c r="A98" s="96">
        <v>2</v>
      </c>
      <c r="B98" s="109" t="s">
        <v>60</v>
      </c>
      <c r="C98" s="51" t="s">
        <v>2</v>
      </c>
      <c r="D98" s="119">
        <v>88</v>
      </c>
      <c r="E98" s="166"/>
      <c r="F98" s="110">
        <f>ABS(D98*E98)</f>
        <v>0</v>
      </c>
      <c r="G98" s="6"/>
      <c r="H98" s="158"/>
      <c r="I98" s="6"/>
    </row>
    <row r="99" spans="1:9" ht="15">
      <c r="A99" s="120"/>
      <c r="B99" s="112"/>
      <c r="C99" s="104"/>
      <c r="D99" s="128"/>
      <c r="E99" s="128"/>
      <c r="F99" s="113"/>
      <c r="G99" s="6"/>
      <c r="H99" s="158"/>
      <c r="I99" s="6"/>
    </row>
    <row r="100" spans="1:9" ht="15">
      <c r="A100" s="130"/>
      <c r="B100" s="124"/>
      <c r="C100" s="126"/>
      <c r="D100" s="127"/>
      <c r="E100" s="107" t="s">
        <v>30</v>
      </c>
      <c r="F100" s="108">
        <f>SUM(F97:F98)</f>
        <v>0</v>
      </c>
      <c r="G100" s="6"/>
      <c r="H100" s="158"/>
      <c r="I100" s="6"/>
    </row>
    <row r="101" spans="1:9" ht="15.75" thickBot="1">
      <c r="A101" s="129"/>
      <c r="B101" s="12"/>
      <c r="C101" s="30"/>
      <c r="D101" s="31"/>
      <c r="E101" s="25"/>
      <c r="F101" s="48"/>
      <c r="G101" s="6"/>
      <c r="H101" s="158"/>
      <c r="I101" s="6"/>
    </row>
    <row r="102" spans="1:9" ht="15.75" thickBot="1">
      <c r="A102" s="176" t="s">
        <v>61</v>
      </c>
      <c r="B102" s="177"/>
      <c r="C102" s="177"/>
      <c r="D102" s="177"/>
      <c r="E102" s="177"/>
      <c r="F102" s="178"/>
      <c r="G102" s="6"/>
      <c r="H102" s="158"/>
      <c r="I102" s="6"/>
    </row>
    <row r="103" spans="1:9" ht="15.75" thickBot="1">
      <c r="A103" s="195"/>
      <c r="B103" s="196"/>
      <c r="C103" s="196"/>
      <c r="D103" s="196"/>
      <c r="E103" s="196"/>
      <c r="F103" s="197"/>
      <c r="G103" s="6"/>
      <c r="H103" s="158"/>
      <c r="I103" s="6"/>
    </row>
    <row r="104" spans="1:8" s="18" customFormat="1" ht="15.75" thickBot="1">
      <c r="A104" s="50" t="s">
        <v>6</v>
      </c>
      <c r="B104" s="16" t="s">
        <v>7</v>
      </c>
      <c r="C104" s="17" t="s">
        <v>8</v>
      </c>
      <c r="D104" s="35" t="s">
        <v>9</v>
      </c>
      <c r="E104" s="47" t="s">
        <v>10</v>
      </c>
      <c r="F104" s="54" t="s">
        <v>11</v>
      </c>
      <c r="H104" s="158"/>
    </row>
    <row r="105" spans="1:9" ht="15">
      <c r="A105" s="141"/>
      <c r="B105" s="142"/>
      <c r="C105" s="126"/>
      <c r="D105" s="127"/>
      <c r="E105" s="107"/>
      <c r="F105" s="127"/>
      <c r="G105" s="6"/>
      <c r="H105" s="158"/>
      <c r="I105" s="6"/>
    </row>
    <row r="106" spans="1:9" ht="105">
      <c r="A106" s="96">
        <v>1</v>
      </c>
      <c r="B106" s="109" t="s">
        <v>63</v>
      </c>
      <c r="C106" s="51" t="s">
        <v>15</v>
      </c>
      <c r="D106" s="119">
        <v>5</v>
      </c>
      <c r="E106" s="165"/>
      <c r="F106" s="110">
        <f>ABS(D106*E106)</f>
        <v>0</v>
      </c>
      <c r="G106" s="6"/>
      <c r="H106" s="158"/>
      <c r="I106" s="6"/>
    </row>
    <row r="107" spans="1:9" ht="90">
      <c r="A107" s="96">
        <v>2</v>
      </c>
      <c r="B107" s="109" t="s">
        <v>62</v>
      </c>
      <c r="C107" s="51" t="s">
        <v>15</v>
      </c>
      <c r="D107" s="119">
        <v>4</v>
      </c>
      <c r="E107" s="165"/>
      <c r="F107" s="110">
        <f>ABS(D107*E107)</f>
        <v>0</v>
      </c>
      <c r="G107" s="6"/>
      <c r="H107" s="158"/>
      <c r="I107" s="6"/>
    </row>
    <row r="108" spans="1:9" ht="165">
      <c r="A108" s="96">
        <v>3</v>
      </c>
      <c r="B108" s="109" t="s">
        <v>68</v>
      </c>
      <c r="C108" s="51" t="s">
        <v>15</v>
      </c>
      <c r="D108" s="119">
        <v>6</v>
      </c>
      <c r="E108" s="165"/>
      <c r="F108" s="110">
        <f>ABS(D108*E108)</f>
        <v>0</v>
      </c>
      <c r="G108" s="6"/>
      <c r="H108" s="158"/>
      <c r="I108" s="6"/>
    </row>
    <row r="109" spans="1:9" ht="75">
      <c r="A109" s="96">
        <v>4</v>
      </c>
      <c r="B109" s="109" t="s">
        <v>64</v>
      </c>
      <c r="C109" s="51" t="s">
        <v>15</v>
      </c>
      <c r="D109" s="119">
        <v>4</v>
      </c>
      <c r="E109" s="165"/>
      <c r="F109" s="110">
        <f>ABS(D109*E109)</f>
        <v>0</v>
      </c>
      <c r="G109" s="6"/>
      <c r="H109" s="158"/>
      <c r="I109" s="6"/>
    </row>
    <row r="110" spans="1:9" ht="15">
      <c r="A110" s="120"/>
      <c r="B110" s="112"/>
      <c r="C110" s="104"/>
      <c r="D110" s="128"/>
      <c r="E110" s="128"/>
      <c r="F110" s="113"/>
      <c r="G110" s="6"/>
      <c r="H110" s="158"/>
      <c r="I110" s="6"/>
    </row>
    <row r="111" spans="1:10" ht="15">
      <c r="A111" s="100"/>
      <c r="B111" s="101"/>
      <c r="C111" s="103"/>
      <c r="D111" s="105"/>
      <c r="E111" s="107" t="s">
        <v>30</v>
      </c>
      <c r="F111" s="108">
        <f>SUM(F106:F109)</f>
        <v>0</v>
      </c>
      <c r="G111" s="6"/>
      <c r="H111" s="158"/>
      <c r="I111" s="6"/>
      <c r="J111" s="15"/>
    </row>
    <row r="112" spans="1:9" ht="15.75" thickBot="1">
      <c r="A112" s="53"/>
      <c r="B112" s="22"/>
      <c r="C112" s="13"/>
      <c r="D112" s="24"/>
      <c r="E112" s="25"/>
      <c r="F112" s="48"/>
      <c r="G112" s="15"/>
      <c r="H112" s="158"/>
      <c r="I112" s="6"/>
    </row>
    <row r="113" spans="1:9" ht="15">
      <c r="A113" s="201" t="s">
        <v>65</v>
      </c>
      <c r="B113" s="202"/>
      <c r="C113" s="202"/>
      <c r="D113" s="202"/>
      <c r="E113" s="202"/>
      <c r="F113" s="203"/>
      <c r="G113" s="6"/>
      <c r="H113" s="158"/>
      <c r="I113" s="6"/>
    </row>
    <row r="114" spans="1:9" ht="15.75" thickBot="1">
      <c r="A114" s="212"/>
      <c r="B114" s="213"/>
      <c r="C114" s="213"/>
      <c r="D114" s="213"/>
      <c r="E114" s="213"/>
      <c r="F114" s="214"/>
      <c r="G114" s="6"/>
      <c r="H114" s="158"/>
      <c r="I114" s="6"/>
    </row>
    <row r="115" spans="1:8" s="18" customFormat="1" ht="15.75" thickBot="1">
      <c r="A115" s="50" t="s">
        <v>6</v>
      </c>
      <c r="B115" s="16" t="s">
        <v>7</v>
      </c>
      <c r="C115" s="17" t="s">
        <v>8</v>
      </c>
      <c r="D115" s="35" t="s">
        <v>9</v>
      </c>
      <c r="E115" s="47" t="s">
        <v>10</v>
      </c>
      <c r="F115" s="54" t="s">
        <v>11</v>
      </c>
      <c r="H115" s="158"/>
    </row>
    <row r="116" spans="1:9" ht="15">
      <c r="A116" s="141"/>
      <c r="B116" s="142"/>
      <c r="C116" s="126"/>
      <c r="D116" s="127"/>
      <c r="E116" s="107"/>
      <c r="F116" s="127"/>
      <c r="G116" s="6"/>
      <c r="H116" s="158"/>
      <c r="I116" s="6"/>
    </row>
    <row r="117" spans="1:9" ht="60">
      <c r="A117" s="89">
        <v>1</v>
      </c>
      <c r="B117" s="109" t="s">
        <v>66</v>
      </c>
      <c r="C117" s="133" t="s">
        <v>67</v>
      </c>
      <c r="D117" s="86">
        <v>1</v>
      </c>
      <c r="E117" s="161"/>
      <c r="F117" s="46">
        <f>ABS(D117*E117)</f>
        <v>0</v>
      </c>
      <c r="G117" s="6"/>
      <c r="H117" s="158"/>
      <c r="I117" s="6"/>
    </row>
    <row r="118" spans="1:9" ht="15">
      <c r="A118" s="98"/>
      <c r="B118" s="134"/>
      <c r="C118" s="135"/>
      <c r="D118" s="106"/>
      <c r="E118" s="106"/>
      <c r="F118" s="45"/>
      <c r="G118" s="6"/>
      <c r="H118" s="158"/>
      <c r="I118" s="6"/>
    </row>
    <row r="119" spans="1:9" ht="15">
      <c r="A119" s="100"/>
      <c r="B119" s="101"/>
      <c r="C119" s="103"/>
      <c r="D119" s="105"/>
      <c r="E119" s="107" t="s">
        <v>30</v>
      </c>
      <c r="F119" s="108">
        <f>ABS(F117)</f>
        <v>0</v>
      </c>
      <c r="G119" s="6"/>
      <c r="H119" s="158"/>
      <c r="I119" s="6"/>
    </row>
    <row r="120" spans="1:9" ht="15.75" thickBot="1">
      <c r="A120" s="8"/>
      <c r="B120" s="22"/>
      <c r="C120" s="36"/>
      <c r="D120" s="37"/>
      <c r="E120" s="131"/>
      <c r="F120" s="132"/>
      <c r="G120" s="6"/>
      <c r="H120" s="158"/>
      <c r="I120" s="6"/>
    </row>
    <row r="121" spans="1:9" ht="15.75" thickBot="1">
      <c r="A121" s="8"/>
      <c r="B121" s="38"/>
      <c r="C121" s="39"/>
      <c r="D121" s="182" t="s">
        <v>69</v>
      </c>
      <c r="E121" s="207"/>
      <c r="F121" s="149">
        <f>ABS(F28+F36+F47+F57+F71+F83+F91+F100+F111+F119)</f>
        <v>0</v>
      </c>
      <c r="G121" s="151"/>
      <c r="H121" s="158"/>
      <c r="I121" s="6"/>
    </row>
    <row r="122" spans="1:9" ht="15.75" thickBot="1">
      <c r="A122" s="150"/>
      <c r="B122" s="150"/>
      <c r="C122" s="150"/>
      <c r="D122" s="150"/>
      <c r="E122" s="150"/>
      <c r="F122" s="150"/>
      <c r="G122" s="6"/>
      <c r="H122" s="158"/>
      <c r="I122" s="6"/>
    </row>
    <row r="123" spans="1:9" ht="19.5" customHeight="1" thickBot="1">
      <c r="A123" s="173" t="s">
        <v>70</v>
      </c>
      <c r="B123" s="174"/>
      <c r="C123" s="174"/>
      <c r="D123" s="174"/>
      <c r="E123" s="174"/>
      <c r="F123" s="175"/>
      <c r="G123" s="6"/>
      <c r="H123" s="158"/>
      <c r="I123" s="6"/>
    </row>
    <row r="124" spans="1:9" ht="15.75" thickBot="1">
      <c r="A124" s="44"/>
      <c r="B124" s="22"/>
      <c r="C124" s="13"/>
      <c r="D124" s="24"/>
      <c r="E124" s="25"/>
      <c r="F124" s="26"/>
      <c r="G124" s="6"/>
      <c r="H124" s="158"/>
      <c r="I124" s="6"/>
    </row>
    <row r="125" spans="1:9" ht="15.75" thickBot="1">
      <c r="A125" s="176" t="s">
        <v>71</v>
      </c>
      <c r="B125" s="177"/>
      <c r="C125" s="177"/>
      <c r="D125" s="177"/>
      <c r="E125" s="177"/>
      <c r="F125" s="178"/>
      <c r="G125" s="6"/>
      <c r="H125" s="158"/>
      <c r="I125" s="6"/>
    </row>
    <row r="126" spans="1:9" ht="15.75" thickBot="1">
      <c r="A126" s="179"/>
      <c r="B126" s="180"/>
      <c r="C126" s="180"/>
      <c r="D126" s="180"/>
      <c r="E126" s="180"/>
      <c r="F126" s="181"/>
      <c r="G126" s="6"/>
      <c r="H126" s="158"/>
      <c r="I126" s="6"/>
    </row>
    <row r="127" spans="1:8" s="18" customFormat="1" ht="15.75" thickBot="1">
      <c r="A127" s="50" t="s">
        <v>6</v>
      </c>
      <c r="B127" s="16" t="s">
        <v>7</v>
      </c>
      <c r="C127" s="17" t="s">
        <v>8</v>
      </c>
      <c r="D127" s="35" t="s">
        <v>9</v>
      </c>
      <c r="E127" s="47" t="s">
        <v>10</v>
      </c>
      <c r="F127" s="54" t="s">
        <v>11</v>
      </c>
      <c r="H127" s="158"/>
    </row>
    <row r="128" spans="1:9" ht="15">
      <c r="A128" s="141"/>
      <c r="B128" s="142"/>
      <c r="C128" s="126"/>
      <c r="D128" s="127"/>
      <c r="E128" s="107"/>
      <c r="F128" s="127"/>
      <c r="G128" s="6"/>
      <c r="H128" s="158"/>
      <c r="I128" s="6"/>
    </row>
    <row r="129" spans="1:8" s="40" customFormat="1" ht="60">
      <c r="A129" s="96">
        <v>1</v>
      </c>
      <c r="B129" s="109" t="s">
        <v>78</v>
      </c>
      <c r="C129" s="51" t="s">
        <v>3</v>
      </c>
      <c r="D129" s="119">
        <v>55</v>
      </c>
      <c r="E129" s="159"/>
      <c r="F129" s="110">
        <f>ABS(D129*E129)</f>
        <v>0</v>
      </c>
      <c r="H129" s="158"/>
    </row>
    <row r="130" spans="1:8" ht="45">
      <c r="A130" s="96">
        <v>2</v>
      </c>
      <c r="B130" s="109" t="s">
        <v>79</v>
      </c>
      <c r="C130" s="51" t="s">
        <v>3</v>
      </c>
      <c r="D130" s="119">
        <v>69</v>
      </c>
      <c r="E130" s="159"/>
      <c r="F130" s="110">
        <f>ABS(D130*E130)</f>
        <v>0</v>
      </c>
      <c r="H130" s="158"/>
    </row>
    <row r="131" spans="1:9" ht="60">
      <c r="A131" s="96">
        <v>3</v>
      </c>
      <c r="B131" s="109" t="s">
        <v>80</v>
      </c>
      <c r="C131" s="51" t="s">
        <v>2</v>
      </c>
      <c r="D131" s="119">
        <v>910</v>
      </c>
      <c r="E131" s="159"/>
      <c r="F131" s="110">
        <f>ABS(D131*E131)</f>
        <v>0</v>
      </c>
      <c r="G131" s="6"/>
      <c r="H131" s="158"/>
      <c r="I131" s="6"/>
    </row>
    <row r="132" spans="1:9" ht="60">
      <c r="A132" s="96">
        <v>4</v>
      </c>
      <c r="B132" s="109" t="s">
        <v>81</v>
      </c>
      <c r="C132" s="51" t="s">
        <v>2</v>
      </c>
      <c r="D132" s="86">
        <v>240</v>
      </c>
      <c r="E132" s="159"/>
      <c r="F132" s="110">
        <f>ABS(D132*E132)</f>
        <v>0</v>
      </c>
      <c r="G132" s="6"/>
      <c r="H132" s="158"/>
      <c r="I132" s="6"/>
    </row>
    <row r="133" spans="1:9" ht="60">
      <c r="A133" s="89">
        <v>5</v>
      </c>
      <c r="B133" s="109" t="s">
        <v>82</v>
      </c>
      <c r="C133" s="51" t="s">
        <v>3</v>
      </c>
      <c r="D133" s="86">
        <v>185</v>
      </c>
      <c r="E133" s="159"/>
      <c r="F133" s="110">
        <f>ABS(D133*E133)</f>
        <v>0</v>
      </c>
      <c r="G133" s="6"/>
      <c r="H133" s="158"/>
      <c r="I133" s="6"/>
    </row>
    <row r="134" spans="1:9" ht="15">
      <c r="A134" s="98"/>
      <c r="B134" s="112"/>
      <c r="C134" s="104"/>
      <c r="D134" s="106"/>
      <c r="E134" s="106"/>
      <c r="F134" s="113"/>
      <c r="G134" s="6"/>
      <c r="H134" s="158"/>
      <c r="I134" s="6"/>
    </row>
    <row r="135" spans="1:9" ht="15">
      <c r="A135" s="99"/>
      <c r="B135" s="136"/>
      <c r="C135" s="103"/>
      <c r="D135" s="85"/>
      <c r="E135" s="137" t="s">
        <v>30</v>
      </c>
      <c r="F135" s="138">
        <f>SUM(F129:F133)</f>
        <v>0</v>
      </c>
      <c r="G135" s="6"/>
      <c r="H135" s="158"/>
      <c r="I135" s="6"/>
    </row>
    <row r="136" spans="1:9" ht="15.75" thickBot="1">
      <c r="A136" s="53"/>
      <c r="B136" s="22"/>
      <c r="C136" s="13"/>
      <c r="D136" s="24"/>
      <c r="E136" s="25"/>
      <c r="F136" s="48"/>
      <c r="G136" s="15"/>
      <c r="H136" s="158"/>
      <c r="I136" s="6"/>
    </row>
    <row r="137" spans="1:9" ht="15.75" thickBot="1">
      <c r="A137" s="176" t="s">
        <v>72</v>
      </c>
      <c r="B137" s="177"/>
      <c r="C137" s="177"/>
      <c r="D137" s="177"/>
      <c r="E137" s="177"/>
      <c r="F137" s="178"/>
      <c r="G137" s="6"/>
      <c r="H137" s="158"/>
      <c r="I137" s="6"/>
    </row>
    <row r="138" spans="1:9" ht="15.75" thickBot="1">
      <c r="A138" s="192"/>
      <c r="B138" s="193"/>
      <c r="C138" s="193"/>
      <c r="D138" s="193"/>
      <c r="E138" s="193"/>
      <c r="F138" s="194"/>
      <c r="G138" s="6"/>
      <c r="H138" s="158"/>
      <c r="I138" s="6"/>
    </row>
    <row r="139" spans="1:8" s="18" customFormat="1" ht="15.75" thickBot="1">
      <c r="A139" s="50" t="s">
        <v>6</v>
      </c>
      <c r="B139" s="16" t="s">
        <v>7</v>
      </c>
      <c r="C139" s="17" t="s">
        <v>8</v>
      </c>
      <c r="D139" s="35" t="s">
        <v>9</v>
      </c>
      <c r="E139" s="47" t="s">
        <v>10</v>
      </c>
      <c r="F139" s="54" t="s">
        <v>11</v>
      </c>
      <c r="H139" s="158"/>
    </row>
    <row r="140" spans="1:9" ht="15">
      <c r="A140" s="141"/>
      <c r="B140" s="142"/>
      <c r="C140" s="126"/>
      <c r="D140" s="127"/>
      <c r="E140" s="107"/>
      <c r="F140" s="127"/>
      <c r="G140" s="6"/>
      <c r="H140" s="158"/>
      <c r="I140" s="6"/>
    </row>
    <row r="141" spans="1:9" ht="63">
      <c r="A141" s="89">
        <v>1</v>
      </c>
      <c r="B141" s="90" t="s">
        <v>83</v>
      </c>
      <c r="C141" s="51" t="s">
        <v>3</v>
      </c>
      <c r="D141" s="86">
        <v>5.5</v>
      </c>
      <c r="E141" s="162"/>
      <c r="F141" s="46">
        <f aca="true" t="shared" si="2" ref="F141:F146">ABS(D141*E141)</f>
        <v>0</v>
      </c>
      <c r="G141" s="6"/>
      <c r="H141" s="158"/>
      <c r="I141" s="6"/>
    </row>
    <row r="142" spans="1:9" ht="48">
      <c r="A142" s="89">
        <v>2</v>
      </c>
      <c r="B142" s="90" t="s">
        <v>84</v>
      </c>
      <c r="C142" s="51" t="s">
        <v>2</v>
      </c>
      <c r="D142" s="86">
        <v>1.65</v>
      </c>
      <c r="E142" s="162"/>
      <c r="F142" s="46">
        <f t="shared" si="2"/>
        <v>0</v>
      </c>
      <c r="G142" s="6"/>
      <c r="H142" s="158"/>
      <c r="I142" s="6"/>
    </row>
    <row r="143" spans="1:9" ht="48">
      <c r="A143" s="89">
        <v>3</v>
      </c>
      <c r="B143" s="90" t="s">
        <v>85</v>
      </c>
      <c r="C143" s="51" t="s">
        <v>3</v>
      </c>
      <c r="D143" s="86">
        <v>3.85</v>
      </c>
      <c r="E143" s="162"/>
      <c r="F143" s="46">
        <f t="shared" si="2"/>
        <v>0</v>
      </c>
      <c r="G143" s="6"/>
      <c r="H143" s="158"/>
      <c r="I143" s="6"/>
    </row>
    <row r="144" spans="1:9" ht="48">
      <c r="A144" s="89">
        <v>4</v>
      </c>
      <c r="B144" s="90" t="s">
        <v>86</v>
      </c>
      <c r="C144" s="51" t="s">
        <v>3</v>
      </c>
      <c r="D144" s="86">
        <v>6.6</v>
      </c>
      <c r="E144" s="162"/>
      <c r="F144" s="46">
        <f t="shared" si="2"/>
        <v>0</v>
      </c>
      <c r="G144" s="6"/>
      <c r="H144" s="158"/>
      <c r="I144" s="6"/>
    </row>
    <row r="145" spans="1:9" ht="75">
      <c r="A145" s="89">
        <v>5</v>
      </c>
      <c r="B145" s="90" t="s">
        <v>87</v>
      </c>
      <c r="C145" s="51" t="s">
        <v>3</v>
      </c>
      <c r="D145" s="86">
        <v>143</v>
      </c>
      <c r="E145" s="162"/>
      <c r="F145" s="46">
        <f t="shared" si="2"/>
        <v>0</v>
      </c>
      <c r="G145" s="6"/>
      <c r="H145" s="158"/>
      <c r="I145" s="6"/>
    </row>
    <row r="146" spans="1:9" ht="60">
      <c r="A146" s="89">
        <v>6</v>
      </c>
      <c r="B146" s="90" t="s">
        <v>88</v>
      </c>
      <c r="C146" s="51" t="s">
        <v>3</v>
      </c>
      <c r="D146" s="86">
        <v>9.9</v>
      </c>
      <c r="E146" s="162"/>
      <c r="F146" s="46">
        <f t="shared" si="2"/>
        <v>0</v>
      </c>
      <c r="G146" s="6"/>
      <c r="H146" s="158"/>
      <c r="I146" s="6"/>
    </row>
    <row r="147" spans="1:9" ht="15">
      <c r="A147" s="98"/>
      <c r="B147" s="134"/>
      <c r="C147" s="104"/>
      <c r="D147" s="106"/>
      <c r="E147" s="106"/>
      <c r="F147" s="45"/>
      <c r="G147" s="6"/>
      <c r="H147" s="158"/>
      <c r="I147" s="6"/>
    </row>
    <row r="148" spans="1:9" ht="15">
      <c r="A148" s="99"/>
      <c r="B148" s="136"/>
      <c r="C148" s="103"/>
      <c r="D148" s="85"/>
      <c r="E148" s="137" t="s">
        <v>30</v>
      </c>
      <c r="F148" s="138">
        <f>SUM(F141:F146)</f>
        <v>0</v>
      </c>
      <c r="G148" s="6"/>
      <c r="H148" s="158"/>
      <c r="I148" s="6"/>
    </row>
    <row r="149" spans="1:9" ht="15.75" thickBot="1">
      <c r="A149" s="84"/>
      <c r="B149" s="41"/>
      <c r="C149" s="13"/>
      <c r="D149" s="42"/>
      <c r="E149" s="139"/>
      <c r="F149" s="140"/>
      <c r="G149" s="6"/>
      <c r="H149" s="158"/>
      <c r="I149" s="6"/>
    </row>
    <row r="150" spans="1:9" ht="15.75" thickBot="1">
      <c r="A150" s="190" t="s">
        <v>73</v>
      </c>
      <c r="B150" s="177"/>
      <c r="C150" s="177"/>
      <c r="D150" s="177"/>
      <c r="E150" s="177"/>
      <c r="F150" s="191"/>
      <c r="G150" s="6"/>
      <c r="H150" s="158"/>
      <c r="I150" s="6"/>
    </row>
    <row r="151" spans="1:9" ht="15.75" thickBot="1">
      <c r="A151" s="195"/>
      <c r="B151" s="196"/>
      <c r="C151" s="196"/>
      <c r="D151" s="196"/>
      <c r="E151" s="196"/>
      <c r="F151" s="197"/>
      <c r="G151" s="6"/>
      <c r="H151" s="158"/>
      <c r="I151" s="6"/>
    </row>
    <row r="152" spans="1:8" s="18" customFormat="1" ht="15.75" thickBot="1">
      <c r="A152" s="50" t="s">
        <v>6</v>
      </c>
      <c r="B152" s="16" t="s">
        <v>7</v>
      </c>
      <c r="C152" s="17" t="s">
        <v>8</v>
      </c>
      <c r="D152" s="35" t="s">
        <v>9</v>
      </c>
      <c r="E152" s="47" t="s">
        <v>10</v>
      </c>
      <c r="F152" s="54" t="s">
        <v>11</v>
      </c>
      <c r="H152" s="158"/>
    </row>
    <row r="153" spans="1:9" ht="15">
      <c r="A153" s="141"/>
      <c r="B153" s="142"/>
      <c r="C153" s="126"/>
      <c r="D153" s="127"/>
      <c r="E153" s="107"/>
      <c r="F153" s="127"/>
      <c r="G153" s="6"/>
      <c r="H153" s="158"/>
      <c r="I153" s="6"/>
    </row>
    <row r="154" spans="1:9" ht="33">
      <c r="A154" s="89">
        <v>1</v>
      </c>
      <c r="B154" s="109" t="s">
        <v>89</v>
      </c>
      <c r="C154" s="51" t="s">
        <v>2</v>
      </c>
      <c r="D154" s="86">
        <v>16.5</v>
      </c>
      <c r="E154" s="163"/>
      <c r="F154" s="46">
        <f>ABS(D154*E154)</f>
        <v>0</v>
      </c>
      <c r="G154" s="6"/>
      <c r="H154" s="158"/>
      <c r="I154" s="6"/>
    </row>
    <row r="155" spans="1:9" ht="33">
      <c r="A155" s="89">
        <v>2</v>
      </c>
      <c r="B155" s="109" t="s">
        <v>90</v>
      </c>
      <c r="C155" s="51" t="s">
        <v>2</v>
      </c>
      <c r="D155" s="86">
        <v>220</v>
      </c>
      <c r="E155" s="163"/>
      <c r="F155" s="46">
        <f>ABS(D155*E155)</f>
        <v>0</v>
      </c>
      <c r="G155" s="6"/>
      <c r="H155" s="158"/>
      <c r="I155" s="6"/>
    </row>
    <row r="156" spans="1:9" ht="15">
      <c r="A156" s="98"/>
      <c r="B156" s="134"/>
      <c r="C156" s="135"/>
      <c r="D156" s="106"/>
      <c r="E156" s="106"/>
      <c r="F156" s="45"/>
      <c r="G156" s="6"/>
      <c r="H156" s="158"/>
      <c r="I156" s="6"/>
    </row>
    <row r="157" spans="1:9" ht="15">
      <c r="A157" s="100"/>
      <c r="B157" s="101"/>
      <c r="C157" s="103"/>
      <c r="D157" s="105"/>
      <c r="E157" s="107" t="s">
        <v>30</v>
      </c>
      <c r="F157" s="108">
        <f>ABS(F154+F155)</f>
        <v>0</v>
      </c>
      <c r="G157" s="6"/>
      <c r="H157" s="158"/>
      <c r="I157" s="6"/>
    </row>
    <row r="158" spans="1:9" ht="15.75" thickBot="1">
      <c r="A158" s="8"/>
      <c r="B158" s="22"/>
      <c r="C158" s="36"/>
      <c r="D158" s="37"/>
      <c r="E158" s="131"/>
      <c r="F158" s="132"/>
      <c r="G158" s="15"/>
      <c r="H158" s="158"/>
      <c r="I158" s="6"/>
    </row>
    <row r="159" spans="1:9" ht="15.75" thickBot="1">
      <c r="A159" s="8"/>
      <c r="B159" s="59"/>
      <c r="C159" s="39"/>
      <c r="D159" s="182" t="s">
        <v>69</v>
      </c>
      <c r="E159" s="182"/>
      <c r="F159" s="58">
        <f>ABS(F135+F148+F157)</f>
        <v>0</v>
      </c>
      <c r="G159" s="6"/>
      <c r="H159" s="158"/>
      <c r="I159" s="6"/>
    </row>
    <row r="160" spans="1:9" ht="15.75" thickBot="1">
      <c r="A160" s="8"/>
      <c r="B160" s="12"/>
      <c r="C160" s="13"/>
      <c r="D160" s="14"/>
      <c r="E160" s="14"/>
      <c r="F160" s="43"/>
      <c r="G160" s="15"/>
      <c r="H160" s="158"/>
      <c r="I160" s="6"/>
    </row>
    <row r="161" spans="1:9" ht="15.75" thickBot="1">
      <c r="A161" s="173"/>
      <c r="B161" s="174"/>
      <c r="C161" s="174"/>
      <c r="D161" s="174"/>
      <c r="E161" s="174"/>
      <c r="F161" s="175"/>
      <c r="G161" s="15"/>
      <c r="H161" s="158"/>
      <c r="I161" s="6"/>
    </row>
    <row r="162" spans="1:9" ht="15.75" thickBot="1">
      <c r="A162" s="44"/>
      <c r="B162" s="22"/>
      <c r="C162" s="13"/>
      <c r="D162" s="24"/>
      <c r="E162" s="25"/>
      <c r="F162" s="26"/>
      <c r="G162" s="15"/>
      <c r="H162" s="158"/>
      <c r="I162" s="6"/>
    </row>
    <row r="163" spans="1:9" ht="15.75" thickBot="1">
      <c r="A163" s="176"/>
      <c r="B163" s="177"/>
      <c r="C163" s="177"/>
      <c r="D163" s="177"/>
      <c r="E163" s="177"/>
      <c r="F163" s="178"/>
      <c r="G163" s="15"/>
      <c r="H163" s="158"/>
      <c r="I163" s="6"/>
    </row>
    <row r="164" spans="1:9" ht="15.75" thickBot="1">
      <c r="A164" s="179"/>
      <c r="B164" s="180"/>
      <c r="C164" s="180"/>
      <c r="D164" s="180"/>
      <c r="E164" s="180"/>
      <c r="F164" s="181"/>
      <c r="G164" s="15"/>
      <c r="H164" s="158"/>
      <c r="I164" s="6"/>
    </row>
    <row r="165" spans="1:8" s="18" customFormat="1" ht="15.75" thickBot="1">
      <c r="A165" s="50"/>
      <c r="B165" s="16"/>
      <c r="C165" s="17"/>
      <c r="D165" s="35"/>
      <c r="E165" s="47"/>
      <c r="F165" s="54"/>
      <c r="H165" s="158"/>
    </row>
    <row r="166" spans="1:9" ht="15">
      <c r="A166" s="141"/>
      <c r="B166" s="142"/>
      <c r="C166" s="126"/>
      <c r="D166" s="127"/>
      <c r="E166" s="107"/>
      <c r="F166" s="127"/>
      <c r="G166" s="15"/>
      <c r="H166" s="158"/>
      <c r="I166" s="6"/>
    </row>
    <row r="167" spans="1:9" ht="15">
      <c r="A167" s="96">
        <v>1</v>
      </c>
      <c r="B167" s="109"/>
      <c r="C167" s="155"/>
      <c r="D167" s="119"/>
      <c r="E167" s="164"/>
      <c r="F167" s="110"/>
      <c r="G167" s="15"/>
      <c r="H167" s="158"/>
      <c r="I167" s="6"/>
    </row>
    <row r="168" spans="1:9" ht="15">
      <c r="A168" s="98"/>
      <c r="B168" s="134"/>
      <c r="C168" s="135"/>
      <c r="D168" s="106"/>
      <c r="E168" s="106"/>
      <c r="F168" s="45"/>
      <c r="G168" s="15"/>
      <c r="H168" s="158"/>
      <c r="I168" s="6"/>
    </row>
    <row r="169" spans="1:9" ht="15">
      <c r="A169" s="100"/>
      <c r="B169" s="101"/>
      <c r="C169" s="103"/>
      <c r="D169" s="105"/>
      <c r="E169" s="107"/>
      <c r="F169" s="108"/>
      <c r="G169" s="15"/>
      <c r="H169" s="158"/>
      <c r="I169" s="6"/>
    </row>
    <row r="170" spans="1:9" ht="15.75" thickBot="1">
      <c r="A170" s="8"/>
      <c r="B170" s="22"/>
      <c r="C170" s="36"/>
      <c r="D170" s="37"/>
      <c r="E170" s="131"/>
      <c r="F170" s="132"/>
      <c r="G170" s="15"/>
      <c r="H170" s="158"/>
      <c r="I170" s="6"/>
    </row>
    <row r="171" spans="1:9" ht="15.75" thickBot="1">
      <c r="A171" s="8"/>
      <c r="B171" s="59"/>
      <c r="C171" s="39"/>
      <c r="D171" s="182" t="s">
        <v>69</v>
      </c>
      <c r="E171" s="182"/>
      <c r="F171" s="58"/>
      <c r="G171" s="15"/>
      <c r="H171" s="158"/>
      <c r="I171" s="6"/>
    </row>
    <row r="172" spans="1:9" ht="15">
      <c r="A172" s="150"/>
      <c r="B172" s="150"/>
      <c r="C172" s="150"/>
      <c r="D172" s="150"/>
      <c r="E172" s="150"/>
      <c r="F172" s="152"/>
      <c r="G172" s="15"/>
      <c r="H172" s="158"/>
      <c r="I172" s="6"/>
    </row>
    <row r="173" spans="1:9" ht="15.75" thickBot="1">
      <c r="A173" s="153"/>
      <c r="B173" s="153"/>
      <c r="C173" s="153"/>
      <c r="D173" s="153"/>
      <c r="E173" s="153"/>
      <c r="F173" s="154"/>
      <c r="G173" s="15"/>
      <c r="H173" s="158">
        <f aca="true" t="shared" si="3" ref="H173:H182">ABS(E173/105.083)</f>
        <v>0</v>
      </c>
      <c r="I173" s="6"/>
    </row>
    <row r="174" spans="1:9" ht="18.75" thickBot="1">
      <c r="A174" s="184" t="s">
        <v>74</v>
      </c>
      <c r="B174" s="185"/>
      <c r="C174" s="185"/>
      <c r="D174" s="185"/>
      <c r="E174" s="185"/>
      <c r="F174" s="186"/>
      <c r="G174" s="6"/>
      <c r="H174" s="158">
        <f t="shared" si="3"/>
        <v>0</v>
      </c>
      <c r="I174" s="6"/>
    </row>
    <row r="175" spans="1:9" ht="18.75" thickBot="1">
      <c r="A175" s="75"/>
      <c r="B175" s="76"/>
      <c r="C175" s="77"/>
      <c r="D175" s="78"/>
      <c r="E175" s="78"/>
      <c r="F175" s="79"/>
      <c r="G175" s="6"/>
      <c r="H175" s="158">
        <f t="shared" si="3"/>
        <v>0</v>
      </c>
      <c r="I175" s="6"/>
    </row>
    <row r="176" spans="1:9" ht="18.75" thickBot="1">
      <c r="A176" s="187" t="s">
        <v>75</v>
      </c>
      <c r="B176" s="188"/>
      <c r="C176" s="188"/>
      <c r="D176" s="188"/>
      <c r="E176" s="188"/>
      <c r="F176" s="189"/>
      <c r="G176" s="6"/>
      <c r="H176" s="158">
        <f t="shared" si="3"/>
        <v>0</v>
      </c>
      <c r="I176" s="6"/>
    </row>
    <row r="177" spans="1:9" ht="15">
      <c r="A177" s="44"/>
      <c r="C177" s="13"/>
      <c r="D177" s="14"/>
      <c r="E177" s="14"/>
      <c r="G177" s="6"/>
      <c r="H177" s="158">
        <f t="shared" si="3"/>
        <v>0</v>
      </c>
      <c r="I177" s="6"/>
    </row>
    <row r="178" spans="1:9" ht="18">
      <c r="A178" s="44"/>
      <c r="B178" s="69" t="str">
        <f>A6</f>
        <v>1. Demolishing works</v>
      </c>
      <c r="C178" s="70"/>
      <c r="D178" s="71"/>
      <c r="E178" s="71"/>
      <c r="F178" s="67">
        <f>ABS(F28)</f>
        <v>0</v>
      </c>
      <c r="G178" s="6"/>
      <c r="H178" s="158">
        <f t="shared" si="3"/>
        <v>0</v>
      </c>
      <c r="I178" s="6"/>
    </row>
    <row r="179" spans="1:9" ht="18">
      <c r="A179" s="44"/>
      <c r="B179" s="69" t="str">
        <f>A30</f>
        <v>2. Concrete works</v>
      </c>
      <c r="C179" s="70"/>
      <c r="D179" s="71"/>
      <c r="E179" s="71"/>
      <c r="F179" s="67">
        <f>ABS(F36)</f>
        <v>0</v>
      </c>
      <c r="G179" s="6"/>
      <c r="H179" s="158">
        <f t="shared" si="3"/>
        <v>0</v>
      </c>
      <c r="I179" s="6"/>
    </row>
    <row r="180" spans="1:9" ht="18">
      <c r="A180" s="44"/>
      <c r="B180" s="69" t="str">
        <f>A38</f>
        <v>3. Masonry works</v>
      </c>
      <c r="C180" s="70"/>
      <c r="D180" s="71"/>
      <c r="E180" s="71"/>
      <c r="F180" s="67">
        <f>ABS(F47)</f>
        <v>0</v>
      </c>
      <c r="G180" s="6"/>
      <c r="H180" s="158">
        <f t="shared" si="3"/>
        <v>0</v>
      </c>
      <c r="I180" s="15"/>
    </row>
    <row r="181" spans="1:9" ht="18">
      <c r="A181" s="44"/>
      <c r="B181" s="69" t="str">
        <f>A49</f>
        <v>4. Joinery works</v>
      </c>
      <c r="C181" s="70"/>
      <c r="D181" s="71"/>
      <c r="E181" s="71"/>
      <c r="F181" s="67">
        <f>ABS(F57)</f>
        <v>0</v>
      </c>
      <c r="G181" s="6"/>
      <c r="H181" s="158">
        <f t="shared" si="3"/>
        <v>0</v>
      </c>
      <c r="I181" s="6"/>
    </row>
    <row r="182" spans="1:8" ht="18">
      <c r="A182" s="44"/>
      <c r="B182" s="69" t="str">
        <f>A59</f>
        <v>5. Plumbing</v>
      </c>
      <c r="C182" s="70"/>
      <c r="D182" s="71"/>
      <c r="E182" s="71"/>
      <c r="F182" s="67">
        <f>ABS(F71)</f>
        <v>0</v>
      </c>
      <c r="G182" s="14"/>
      <c r="H182" s="158">
        <f t="shared" si="3"/>
        <v>0</v>
      </c>
    </row>
    <row r="183" spans="1:9" ht="18">
      <c r="A183" s="44"/>
      <c r="B183" s="69" t="str">
        <f>A73</f>
        <v>6. Sewerage installation</v>
      </c>
      <c r="C183" s="70"/>
      <c r="D183" s="71"/>
      <c r="E183" s="71"/>
      <c r="F183" s="67">
        <f>ABS(F83)</f>
        <v>0</v>
      </c>
      <c r="G183" s="15"/>
      <c r="H183" s="158">
        <f aca="true" t="shared" si="4" ref="H183:H201">ABS(E183/105.083)</f>
        <v>0</v>
      </c>
      <c r="I183" s="6"/>
    </row>
    <row r="184" spans="1:9" ht="18">
      <c r="A184" s="44"/>
      <c r="B184" s="69" t="str">
        <f>A85</f>
        <v>7. Insulation works</v>
      </c>
      <c r="C184" s="70"/>
      <c r="D184" s="71"/>
      <c r="E184" s="71"/>
      <c r="F184" s="67">
        <f>ABS(F91)</f>
        <v>0</v>
      </c>
      <c r="G184" s="6"/>
      <c r="H184" s="158">
        <f t="shared" si="4"/>
        <v>0</v>
      </c>
      <c r="I184" s="6"/>
    </row>
    <row r="185" spans="1:9" ht="18">
      <c r="A185" s="44"/>
      <c r="B185" s="69" t="str">
        <f>A93</f>
        <v>8. Ceramic works</v>
      </c>
      <c r="C185" s="70"/>
      <c r="D185" s="71"/>
      <c r="E185" s="71"/>
      <c r="F185" s="67">
        <f>ABS(F100)</f>
        <v>0</v>
      </c>
      <c r="G185" s="6"/>
      <c r="H185" s="158">
        <f t="shared" si="4"/>
        <v>0</v>
      </c>
      <c r="I185" s="6"/>
    </row>
    <row r="186" spans="1:9" ht="15.75" customHeight="1">
      <c r="A186" s="44"/>
      <c r="B186" s="69" t="str">
        <f>A102</f>
        <v>9. Sanitation elements</v>
      </c>
      <c r="C186" s="70"/>
      <c r="D186" s="71"/>
      <c r="E186" s="71"/>
      <c r="F186" s="67">
        <f>ABS(F111)</f>
        <v>0</v>
      </c>
      <c r="G186" s="6"/>
      <c r="H186" s="158">
        <f t="shared" si="4"/>
        <v>0</v>
      </c>
      <c r="I186" s="6"/>
    </row>
    <row r="187" spans="1:9" ht="18">
      <c r="A187" s="44"/>
      <c r="B187" s="69" t="str">
        <f>A113</f>
        <v>10. Finishing works</v>
      </c>
      <c r="C187" s="70"/>
      <c r="D187" s="71"/>
      <c r="E187" s="71"/>
      <c r="F187" s="67">
        <f>ABS(F119)</f>
        <v>0</v>
      </c>
      <c r="G187" s="6"/>
      <c r="H187" s="158">
        <f t="shared" si="4"/>
        <v>0</v>
      </c>
      <c r="I187" s="6"/>
    </row>
    <row r="188" spans="1:9" ht="18.75" thickBot="1">
      <c r="A188" s="44"/>
      <c r="B188" s="72"/>
      <c r="C188" s="73"/>
      <c r="D188" s="74"/>
      <c r="E188" s="74" t="s">
        <v>91</v>
      </c>
      <c r="F188" s="68">
        <f>SUM(F178:F187)</f>
        <v>0</v>
      </c>
      <c r="G188" s="6"/>
      <c r="H188" s="158" t="e">
        <f t="shared" si="4"/>
        <v>#VALUE!</v>
      </c>
      <c r="I188" s="6"/>
    </row>
    <row r="189" spans="1:9" ht="15.75" thickBot="1">
      <c r="A189" s="44"/>
      <c r="C189" s="13"/>
      <c r="D189" s="14"/>
      <c r="E189" s="14"/>
      <c r="G189" s="6"/>
      <c r="H189" s="158">
        <f t="shared" si="4"/>
        <v>0</v>
      </c>
      <c r="I189" s="6"/>
    </row>
    <row r="190" spans="1:9" ht="18.75" thickBot="1">
      <c r="A190" s="187" t="s">
        <v>70</v>
      </c>
      <c r="B190" s="188"/>
      <c r="C190" s="188"/>
      <c r="D190" s="188"/>
      <c r="E190" s="188"/>
      <c r="F190" s="189"/>
      <c r="G190" s="6"/>
      <c r="H190" s="158">
        <f t="shared" si="4"/>
        <v>0</v>
      </c>
      <c r="I190" s="6"/>
    </row>
    <row r="191" spans="1:9" ht="15">
      <c r="A191" s="44"/>
      <c r="C191" s="13"/>
      <c r="D191" s="14"/>
      <c r="E191" s="14"/>
      <c r="G191" s="6"/>
      <c r="H191" s="158">
        <f t="shared" si="4"/>
        <v>0</v>
      </c>
      <c r="I191" s="6"/>
    </row>
    <row r="192" spans="1:9" ht="18">
      <c r="A192" s="44"/>
      <c r="B192" s="69" t="str">
        <f>A125</f>
        <v>1. Dismounting works</v>
      </c>
      <c r="C192" s="70"/>
      <c r="D192" s="71"/>
      <c r="E192" s="71"/>
      <c r="F192" s="67">
        <f>ABS(F135)</f>
        <v>0</v>
      </c>
      <c r="G192" s="6"/>
      <c r="H192" s="158">
        <f t="shared" si="4"/>
        <v>0</v>
      </c>
      <c r="I192" s="6"/>
    </row>
    <row r="193" spans="1:9" ht="18">
      <c r="A193" s="44"/>
      <c r="B193" s="69" t="str">
        <f>A137</f>
        <v>2. Tinsmith works</v>
      </c>
      <c r="C193" s="70"/>
      <c r="D193" s="71"/>
      <c r="E193" s="71"/>
      <c r="F193" s="67">
        <f>ABS(F148)</f>
        <v>0</v>
      </c>
      <c r="G193" s="6"/>
      <c r="H193" s="158">
        <f t="shared" si="4"/>
        <v>0</v>
      </c>
      <c r="I193" s="6"/>
    </row>
    <row r="194" spans="1:9" ht="18">
      <c r="A194" s="44"/>
      <c r="B194" s="69" t="str">
        <f>A150</f>
        <v>3. Other works</v>
      </c>
      <c r="C194" s="70"/>
      <c r="D194" s="71"/>
      <c r="E194" s="71"/>
      <c r="F194" s="67">
        <f>ABS(F157)</f>
        <v>0</v>
      </c>
      <c r="G194" s="6"/>
      <c r="H194" s="158">
        <f t="shared" si="4"/>
        <v>0</v>
      </c>
      <c r="I194" s="6"/>
    </row>
    <row r="195" spans="1:9" ht="18.75" thickBot="1">
      <c r="A195" s="44"/>
      <c r="B195" s="72"/>
      <c r="C195" s="73"/>
      <c r="D195" s="74"/>
      <c r="E195" s="74" t="s">
        <v>92</v>
      </c>
      <c r="F195" s="68">
        <f>SUM(F192:F194)</f>
        <v>0</v>
      </c>
      <c r="G195" s="6"/>
      <c r="H195" s="158" t="e">
        <f t="shared" si="4"/>
        <v>#VALUE!</v>
      </c>
      <c r="I195" s="6"/>
    </row>
    <row r="196" spans="1:9" ht="15.75" thickBot="1">
      <c r="A196" s="44"/>
      <c r="C196" s="13"/>
      <c r="D196" s="14"/>
      <c r="E196" s="14"/>
      <c r="G196" s="6"/>
      <c r="H196" s="158">
        <f t="shared" si="4"/>
        <v>0</v>
      </c>
      <c r="I196" s="6"/>
    </row>
    <row r="197" spans="1:9" ht="18.75" customHeight="1" thickBot="1">
      <c r="A197" s="187"/>
      <c r="B197" s="188"/>
      <c r="C197" s="188"/>
      <c r="D197" s="188"/>
      <c r="E197" s="188"/>
      <c r="F197" s="189"/>
      <c r="G197" s="6"/>
      <c r="H197" s="158">
        <f t="shared" si="4"/>
        <v>0</v>
      </c>
      <c r="I197" s="6"/>
    </row>
    <row r="198" spans="1:9" ht="15">
      <c r="A198" s="44"/>
      <c r="C198" s="13"/>
      <c r="D198" s="14"/>
      <c r="E198" s="14"/>
      <c r="G198" s="6"/>
      <c r="H198" s="158">
        <f t="shared" si="4"/>
        <v>0</v>
      </c>
      <c r="I198" s="6"/>
    </row>
    <row r="199" spans="1:9" ht="18">
      <c r="A199" s="44"/>
      <c r="B199" s="69"/>
      <c r="C199" s="70"/>
      <c r="D199" s="71"/>
      <c r="E199" s="71"/>
      <c r="F199" s="67"/>
      <c r="G199" s="6"/>
      <c r="H199" s="158">
        <f t="shared" si="4"/>
        <v>0</v>
      </c>
      <c r="I199" s="6"/>
    </row>
    <row r="200" spans="1:9" ht="15">
      <c r="A200" s="44"/>
      <c r="C200" s="13"/>
      <c r="D200" s="14"/>
      <c r="E200" s="14"/>
      <c r="G200" s="6"/>
      <c r="H200" s="158">
        <f t="shared" si="4"/>
        <v>0</v>
      </c>
      <c r="I200" s="6"/>
    </row>
    <row r="201" spans="1:9" ht="15.75" thickBot="1">
      <c r="A201" s="62"/>
      <c r="B201" s="63"/>
      <c r="C201" s="36"/>
      <c r="D201" s="60"/>
      <c r="E201" s="60"/>
      <c r="F201" s="61"/>
      <c r="G201" s="6"/>
      <c r="H201" s="158">
        <f t="shared" si="4"/>
        <v>0</v>
      </c>
      <c r="I201" s="6"/>
    </row>
    <row r="202" spans="1:9" ht="18.75" thickBot="1">
      <c r="A202" s="81"/>
      <c r="B202" s="82"/>
      <c r="C202" s="183" t="s">
        <v>94</v>
      </c>
      <c r="D202" s="183"/>
      <c r="E202" s="183"/>
      <c r="F202" s="80">
        <f>ABS(F188+F195+F199)</f>
        <v>0</v>
      </c>
      <c r="G202" s="6"/>
      <c r="I202" s="6"/>
    </row>
    <row r="203" spans="1:7" ht="15.75" customHeight="1">
      <c r="A203" s="83"/>
      <c r="B203" s="28"/>
      <c r="C203" s="23"/>
      <c r="D203" s="29"/>
      <c r="E203" s="29"/>
      <c r="F203" s="43"/>
      <c r="G203" s="14"/>
    </row>
    <row r="204" spans="1:9" ht="15">
      <c r="A204" s="8"/>
      <c r="B204" s="12"/>
      <c r="C204" s="13"/>
      <c r="D204" s="14"/>
      <c r="E204" s="14"/>
      <c r="F204" s="43"/>
      <c r="G204" s="6"/>
      <c r="I204" s="6"/>
    </row>
    <row r="205" spans="1:9" ht="15">
      <c r="A205" s="8"/>
      <c r="B205" s="171" t="s">
        <v>76</v>
      </c>
      <c r="C205" s="172"/>
      <c r="D205" s="172"/>
      <c r="E205" s="172"/>
      <c r="F205" s="172"/>
      <c r="G205" s="6"/>
      <c r="I205" s="6"/>
    </row>
    <row r="206" spans="1:9" ht="15">
      <c r="A206" s="8"/>
      <c r="B206" s="12"/>
      <c r="D206" s="14"/>
      <c r="E206" s="14"/>
      <c r="F206" s="43"/>
      <c r="G206" s="6"/>
      <c r="I206" s="6"/>
    </row>
    <row r="207" spans="1:9" ht="15">
      <c r="A207" s="8"/>
      <c r="B207" s="12"/>
      <c r="D207" s="14"/>
      <c r="E207" s="208" t="s">
        <v>77</v>
      </c>
      <c r="F207" s="172"/>
      <c r="G207" s="6"/>
      <c r="I207" s="6"/>
    </row>
    <row r="208" spans="1:9" ht="15">
      <c r="A208" s="8"/>
      <c r="B208" s="12"/>
      <c r="D208" s="14"/>
      <c r="E208" s="14"/>
      <c r="F208" s="43"/>
      <c r="G208" s="6"/>
      <c r="I208" s="6"/>
    </row>
    <row r="209" spans="1:9" ht="15">
      <c r="A209" s="8"/>
      <c r="B209" s="12"/>
      <c r="D209" s="14"/>
      <c r="E209" s="14"/>
      <c r="F209" s="43"/>
      <c r="G209" s="6"/>
      <c r="I209" s="6"/>
    </row>
    <row r="210" spans="1:9" ht="15">
      <c r="A210" s="8"/>
      <c r="B210" s="12"/>
      <c r="D210" s="14"/>
      <c r="E210" s="14"/>
      <c r="F210" s="43"/>
      <c r="G210" s="6"/>
      <c r="I210" s="6"/>
    </row>
    <row r="211" spans="1:9" ht="15">
      <c r="A211" s="8"/>
      <c r="B211" s="12"/>
      <c r="D211" s="14"/>
      <c r="E211" s="14"/>
      <c r="F211" s="43"/>
      <c r="G211" s="6"/>
      <c r="I211" s="6"/>
    </row>
    <row r="212" spans="1:9" ht="15">
      <c r="A212" s="8"/>
      <c r="B212" s="12"/>
      <c r="D212" s="14"/>
      <c r="E212" s="14"/>
      <c r="F212" s="43"/>
      <c r="G212" s="6"/>
      <c r="I212" s="6"/>
    </row>
    <row r="213" spans="1:9" ht="15">
      <c r="A213" s="8"/>
      <c r="B213" s="12"/>
      <c r="D213" s="14"/>
      <c r="E213" s="14"/>
      <c r="F213" s="43"/>
      <c r="G213" s="6"/>
      <c r="I213" s="6"/>
    </row>
    <row r="214" spans="1:9" ht="15">
      <c r="A214" s="8"/>
      <c r="B214" s="12"/>
      <c r="C214" s="209"/>
      <c r="D214" s="209"/>
      <c r="E214" s="209"/>
      <c r="F214" s="209"/>
      <c r="G214" s="6"/>
      <c r="I214" s="6"/>
    </row>
    <row r="215" spans="1:9" ht="15">
      <c r="A215" s="8"/>
      <c r="B215" s="12"/>
      <c r="F215" s="43"/>
      <c r="G215" s="6"/>
      <c r="I215" s="6"/>
    </row>
    <row r="216" spans="1:9" ht="15">
      <c r="A216" s="8"/>
      <c r="B216" s="12"/>
      <c r="C216" s="209"/>
      <c r="D216" s="209"/>
      <c r="E216" s="209"/>
      <c r="F216" s="209"/>
      <c r="G216" s="6"/>
      <c r="I216" s="6"/>
    </row>
    <row r="217" spans="1:9" ht="15">
      <c r="A217" s="8"/>
      <c r="B217" s="12"/>
      <c r="F217" s="43"/>
      <c r="G217" s="6"/>
      <c r="I217" s="6"/>
    </row>
    <row r="218" spans="1:9" ht="15">
      <c r="A218" s="8"/>
      <c r="B218" s="12"/>
      <c r="F218" s="43"/>
      <c r="G218" s="6"/>
      <c r="I218" s="6"/>
    </row>
    <row r="219" spans="1:9" ht="15">
      <c r="A219" s="8"/>
      <c r="B219" s="12"/>
      <c r="F219" s="43"/>
      <c r="G219" s="6"/>
      <c r="I219" s="6"/>
    </row>
    <row r="220" spans="1:9" ht="15">
      <c r="A220" s="8"/>
      <c r="B220" s="12"/>
      <c r="F220" s="43"/>
      <c r="G220" s="6"/>
      <c r="I220" s="6"/>
    </row>
    <row r="221" spans="1:9" ht="15">
      <c r="A221" s="8"/>
      <c r="B221" s="12"/>
      <c r="F221" s="43"/>
      <c r="G221" s="6"/>
      <c r="I221" s="6"/>
    </row>
    <row r="222" spans="1:9" ht="15">
      <c r="A222" s="8"/>
      <c r="B222" s="12"/>
      <c r="F222" s="43"/>
      <c r="G222" s="6"/>
      <c r="I222" s="6"/>
    </row>
    <row r="223" spans="1:9" ht="15">
      <c r="A223" s="8"/>
      <c r="B223" s="12"/>
      <c r="F223" s="43"/>
      <c r="G223" s="6"/>
      <c r="I223" s="6"/>
    </row>
    <row r="224" spans="1:9" ht="15">
      <c r="A224" s="8"/>
      <c r="B224" s="12"/>
      <c r="F224" s="43"/>
      <c r="G224" s="6"/>
      <c r="I224" s="6"/>
    </row>
    <row r="225" spans="1:9" ht="15">
      <c r="A225" s="8"/>
      <c r="B225" s="12"/>
      <c r="F225" s="43"/>
      <c r="G225" s="6"/>
      <c r="I225" s="6"/>
    </row>
    <row r="226" spans="1:9" ht="18">
      <c r="A226" s="8"/>
      <c r="B226" s="12"/>
      <c r="C226" s="210"/>
      <c r="D226" s="210"/>
      <c r="E226" s="210"/>
      <c r="F226" s="210"/>
      <c r="G226" s="6"/>
      <c r="I226" s="6"/>
    </row>
    <row r="227" spans="1:9" ht="15">
      <c r="A227" s="8"/>
      <c r="B227" s="12"/>
      <c r="F227" s="43"/>
      <c r="G227" s="6"/>
      <c r="I227" s="6"/>
    </row>
    <row r="228" spans="1:9" ht="18">
      <c r="A228" s="8"/>
      <c r="B228" s="12"/>
      <c r="C228" s="210"/>
      <c r="D228" s="210"/>
      <c r="E228" s="210"/>
      <c r="F228" s="210"/>
      <c r="G228" s="6"/>
      <c r="I228" s="6"/>
    </row>
    <row r="229" spans="1:9" ht="15">
      <c r="A229" s="8"/>
      <c r="B229" s="12"/>
      <c r="F229" s="43"/>
      <c r="G229" s="6"/>
      <c r="I229" s="6"/>
    </row>
    <row r="230" spans="7:9" ht="15">
      <c r="G230" s="6"/>
      <c r="I230" s="6"/>
    </row>
    <row r="231" spans="7:9" ht="15">
      <c r="G231" s="6"/>
      <c r="I231" s="6"/>
    </row>
    <row r="232" spans="7:9" ht="15">
      <c r="G232" s="6"/>
      <c r="I232" s="6"/>
    </row>
    <row r="233" spans="7:9" ht="15">
      <c r="G233" s="6"/>
      <c r="I233" s="6"/>
    </row>
    <row r="234" spans="7:9" ht="15">
      <c r="G234" s="6"/>
      <c r="I234" s="6"/>
    </row>
    <row r="235" spans="7:9" ht="15">
      <c r="G235" s="6"/>
      <c r="I235" s="6"/>
    </row>
    <row r="236" spans="7:9" ht="15">
      <c r="G236" s="6"/>
      <c r="I236" s="6"/>
    </row>
    <row r="237" spans="7:9" ht="15">
      <c r="G237" s="6"/>
      <c r="I237" s="6"/>
    </row>
    <row r="238" spans="7:9" ht="15">
      <c r="G238" s="6"/>
      <c r="I238" s="6"/>
    </row>
    <row r="239" spans="7:9" ht="15">
      <c r="G239" s="6"/>
      <c r="I239" s="6"/>
    </row>
    <row r="240" spans="7:9" ht="15">
      <c r="G240" s="6"/>
      <c r="I240" s="6"/>
    </row>
    <row r="241" spans="7:9" ht="15">
      <c r="G241" s="6"/>
      <c r="I241" s="6"/>
    </row>
    <row r="242" spans="7:9" ht="15">
      <c r="G242" s="6"/>
      <c r="I242" s="6"/>
    </row>
    <row r="243" spans="7:9" ht="15">
      <c r="G243" s="6"/>
      <c r="I243" s="6"/>
    </row>
    <row r="244" spans="7:9" ht="15">
      <c r="G244" s="6"/>
      <c r="I244" s="6"/>
    </row>
    <row r="245" spans="7:9" ht="15">
      <c r="G245" s="6"/>
      <c r="I245" s="6"/>
    </row>
    <row r="246" spans="7:9" ht="15">
      <c r="G246" s="6"/>
      <c r="I246" s="6"/>
    </row>
    <row r="247" spans="7:9" ht="15">
      <c r="G247" s="6"/>
      <c r="I247" s="6"/>
    </row>
    <row r="248" spans="7:9" ht="15">
      <c r="G248" s="6"/>
      <c r="I248" s="6"/>
    </row>
    <row r="249" spans="7:9" ht="15">
      <c r="G249" s="6"/>
      <c r="I249" s="6"/>
    </row>
    <row r="250" spans="7:9" ht="15">
      <c r="G250" s="6"/>
      <c r="I250" s="6"/>
    </row>
    <row r="251" spans="7:9" ht="15">
      <c r="G251" s="6"/>
      <c r="I251" s="6"/>
    </row>
    <row r="252" spans="7:9" ht="15">
      <c r="G252" s="6"/>
      <c r="I252" s="6"/>
    </row>
    <row r="253" spans="7:9" ht="15">
      <c r="G253" s="6"/>
      <c r="I253" s="6"/>
    </row>
    <row r="254" spans="7:9" ht="15">
      <c r="G254" s="6"/>
      <c r="I254" s="6"/>
    </row>
    <row r="255" spans="7:9" ht="15">
      <c r="G255" s="6"/>
      <c r="I255" s="6"/>
    </row>
    <row r="256" spans="7:9" ht="15">
      <c r="G256" s="6"/>
      <c r="I256" s="6"/>
    </row>
    <row r="257" spans="7:9" ht="15">
      <c r="G257" s="6"/>
      <c r="I257" s="6"/>
    </row>
    <row r="258" spans="7:9" ht="15">
      <c r="G258" s="6"/>
      <c r="I258" s="6"/>
    </row>
    <row r="259" spans="7:9" ht="15">
      <c r="G259" s="6"/>
      <c r="I259" s="6"/>
    </row>
    <row r="260" spans="7:9" ht="15">
      <c r="G260" s="6"/>
      <c r="I260" s="6"/>
    </row>
    <row r="261" spans="7:9" ht="15">
      <c r="G261" s="6"/>
      <c r="I261" s="6"/>
    </row>
    <row r="262" spans="7:9" ht="15">
      <c r="G262" s="6"/>
      <c r="I262" s="6"/>
    </row>
    <row r="263" spans="7:9" ht="15">
      <c r="G263" s="6"/>
      <c r="I263" s="6"/>
    </row>
    <row r="264" spans="7:9" ht="15">
      <c r="G264" s="6"/>
      <c r="I264" s="6"/>
    </row>
    <row r="265" spans="7:9" ht="15">
      <c r="G265" s="6"/>
      <c r="I265" s="6"/>
    </row>
    <row r="266" spans="7:9" ht="15">
      <c r="G266" s="6"/>
      <c r="I266" s="6"/>
    </row>
    <row r="267" spans="7:9" ht="15">
      <c r="G267" s="6"/>
      <c r="I267" s="6"/>
    </row>
    <row r="268" spans="7:9" ht="15">
      <c r="G268" s="6"/>
      <c r="I268" s="6"/>
    </row>
    <row r="269" spans="7:9" ht="15">
      <c r="G269" s="6"/>
      <c r="I269" s="6"/>
    </row>
    <row r="270" spans="7:9" ht="15">
      <c r="G270" s="6"/>
      <c r="I270" s="6"/>
    </row>
    <row r="271" spans="7:9" ht="15">
      <c r="G271" s="6"/>
      <c r="I271" s="6"/>
    </row>
    <row r="272" spans="7:9" ht="15">
      <c r="G272" s="6"/>
      <c r="I272" s="6"/>
    </row>
    <row r="273" spans="7:9" ht="15">
      <c r="G273" s="6"/>
      <c r="I273" s="6"/>
    </row>
    <row r="274" spans="7:9" ht="15">
      <c r="G274" s="6"/>
      <c r="I274" s="6"/>
    </row>
    <row r="275" spans="7:9" ht="15">
      <c r="G275" s="6"/>
      <c r="I275" s="6"/>
    </row>
    <row r="276" spans="7:9" ht="15">
      <c r="G276" s="6"/>
      <c r="I276" s="6"/>
    </row>
    <row r="277" spans="7:9" ht="15">
      <c r="G277" s="6"/>
      <c r="I277" s="6"/>
    </row>
    <row r="278" spans="7:9" ht="15">
      <c r="G278" s="6"/>
      <c r="I278" s="6"/>
    </row>
    <row r="279" spans="7:9" ht="15">
      <c r="G279" s="6"/>
      <c r="I279" s="6"/>
    </row>
    <row r="280" spans="7:9" ht="15">
      <c r="G280" s="6"/>
      <c r="I280" s="6"/>
    </row>
    <row r="281" spans="7:9" ht="15">
      <c r="G281" s="6"/>
      <c r="I281" s="6"/>
    </row>
    <row r="282" spans="7:9" ht="15">
      <c r="G282" s="6"/>
      <c r="I282" s="6"/>
    </row>
    <row r="283" spans="7:9" ht="15">
      <c r="G283" s="6"/>
      <c r="I283" s="6"/>
    </row>
    <row r="284" spans="7:9" ht="15">
      <c r="G284" s="6"/>
      <c r="I284" s="6"/>
    </row>
    <row r="285" spans="7:9" ht="15">
      <c r="G285" s="6"/>
      <c r="I285" s="6"/>
    </row>
    <row r="286" spans="7:9" ht="15">
      <c r="G286" s="6"/>
      <c r="I286" s="6"/>
    </row>
    <row r="287" spans="7:9" ht="15">
      <c r="G287" s="6"/>
      <c r="I287" s="6"/>
    </row>
    <row r="288" spans="7:9" ht="15">
      <c r="G288" s="6"/>
      <c r="I288" s="6"/>
    </row>
    <row r="289" spans="7:9" ht="15">
      <c r="G289" s="6"/>
      <c r="I289" s="6"/>
    </row>
    <row r="290" spans="7:9" ht="15">
      <c r="G290" s="6"/>
      <c r="I290" s="6"/>
    </row>
    <row r="291" spans="7:9" ht="15">
      <c r="G291" s="6"/>
      <c r="I291" s="6"/>
    </row>
    <row r="292" spans="7:9" ht="15">
      <c r="G292" s="6"/>
      <c r="I292" s="6"/>
    </row>
    <row r="293" spans="7:9" ht="15">
      <c r="G293" s="6"/>
      <c r="I293" s="6"/>
    </row>
    <row r="294" spans="7:9" ht="15">
      <c r="G294" s="6"/>
      <c r="I294" s="6"/>
    </row>
    <row r="295" spans="7:9" ht="15">
      <c r="G295" s="6"/>
      <c r="I295" s="6"/>
    </row>
    <row r="296" spans="7:9" ht="15">
      <c r="G296" s="6"/>
      <c r="I296" s="6"/>
    </row>
    <row r="297" spans="7:9" ht="15">
      <c r="G297" s="6"/>
      <c r="I297" s="6"/>
    </row>
    <row r="298" spans="7:9" ht="15">
      <c r="G298" s="6"/>
      <c r="I298" s="6"/>
    </row>
    <row r="299" spans="7:9" ht="15">
      <c r="G299" s="6"/>
      <c r="I299" s="6"/>
    </row>
    <row r="300" spans="7:9" ht="15">
      <c r="G300" s="6"/>
      <c r="I300" s="6"/>
    </row>
    <row r="301" spans="7:9" ht="15">
      <c r="G301" s="6"/>
      <c r="I301" s="6"/>
    </row>
    <row r="302" spans="7:9" ht="15">
      <c r="G302" s="6"/>
      <c r="I302" s="6"/>
    </row>
    <row r="303" spans="7:9" ht="15">
      <c r="G303" s="6"/>
      <c r="I303" s="6"/>
    </row>
    <row r="304" spans="7:9" ht="15">
      <c r="G304" s="6"/>
      <c r="I304" s="6"/>
    </row>
    <row r="305" spans="7:9" ht="15">
      <c r="G305" s="6"/>
      <c r="I305" s="6"/>
    </row>
    <row r="306" spans="7:9" ht="15">
      <c r="G306" s="6"/>
      <c r="I306" s="6"/>
    </row>
    <row r="307" spans="7:9" ht="15">
      <c r="G307" s="6"/>
      <c r="I307" s="6"/>
    </row>
    <row r="308" spans="7:9" ht="15">
      <c r="G308" s="6"/>
      <c r="I308" s="6"/>
    </row>
    <row r="309" spans="7:9" ht="15">
      <c r="G309" s="6"/>
      <c r="I309" s="6"/>
    </row>
    <row r="310" spans="7:9" ht="15">
      <c r="G310" s="6"/>
      <c r="I310" s="6"/>
    </row>
    <row r="311" spans="7:9" ht="15">
      <c r="G311" s="6"/>
      <c r="I311" s="6"/>
    </row>
    <row r="312" spans="7:9" ht="15">
      <c r="G312" s="6"/>
      <c r="I312" s="6"/>
    </row>
    <row r="313" spans="7:9" ht="15">
      <c r="G313" s="6"/>
      <c r="I313" s="6"/>
    </row>
    <row r="314" spans="7:9" ht="15">
      <c r="G314" s="6"/>
      <c r="I314" s="6"/>
    </row>
    <row r="315" spans="7:9" ht="15">
      <c r="G315" s="6"/>
      <c r="I315" s="6"/>
    </row>
    <row r="316" spans="7:9" ht="15">
      <c r="G316" s="6"/>
      <c r="I316" s="6"/>
    </row>
    <row r="317" spans="7:9" ht="15">
      <c r="G317" s="6"/>
      <c r="I317" s="6"/>
    </row>
    <row r="318" spans="7:9" ht="15">
      <c r="G318" s="6"/>
      <c r="I318" s="6"/>
    </row>
    <row r="319" spans="7:9" ht="15">
      <c r="G319" s="6"/>
      <c r="I319" s="6"/>
    </row>
    <row r="320" spans="7:9" ht="15">
      <c r="G320" s="6"/>
      <c r="I320" s="6"/>
    </row>
    <row r="321" spans="7:9" ht="15">
      <c r="G321" s="6"/>
      <c r="I321" s="6"/>
    </row>
    <row r="322" spans="7:9" ht="15">
      <c r="G322" s="6"/>
      <c r="I322" s="6"/>
    </row>
    <row r="323" spans="7:9" ht="15">
      <c r="G323" s="6"/>
      <c r="I323" s="6"/>
    </row>
    <row r="324" spans="7:9" ht="15">
      <c r="G324" s="6"/>
      <c r="I324" s="6"/>
    </row>
    <row r="325" spans="7:9" ht="15">
      <c r="G325" s="6"/>
      <c r="I325" s="6"/>
    </row>
    <row r="326" spans="7:9" ht="15">
      <c r="G326" s="6"/>
      <c r="I326" s="6"/>
    </row>
    <row r="327" spans="7:9" ht="15">
      <c r="G327" s="6"/>
      <c r="I327" s="6"/>
    </row>
    <row r="328" spans="7:9" ht="15">
      <c r="G328" s="6"/>
      <c r="I328" s="6"/>
    </row>
    <row r="329" spans="7:9" ht="15">
      <c r="G329" s="6"/>
      <c r="I329" s="6"/>
    </row>
    <row r="330" spans="7:9" ht="15">
      <c r="G330" s="6"/>
      <c r="I330" s="6"/>
    </row>
    <row r="331" spans="7:9" ht="15">
      <c r="G331" s="6"/>
      <c r="I331" s="6"/>
    </row>
    <row r="332" spans="7:9" ht="15">
      <c r="G332" s="6"/>
      <c r="I332" s="6"/>
    </row>
    <row r="333" spans="7:9" ht="15">
      <c r="G333" s="6"/>
      <c r="I333" s="6"/>
    </row>
    <row r="334" spans="7:9" ht="15">
      <c r="G334" s="6"/>
      <c r="I334" s="6"/>
    </row>
    <row r="335" spans="7:9" ht="15">
      <c r="G335" s="6"/>
      <c r="I335" s="6"/>
    </row>
    <row r="336" spans="7:9" ht="15">
      <c r="G336" s="6"/>
      <c r="I336" s="6"/>
    </row>
  </sheetData>
  <sheetProtection/>
  <mergeCells count="40">
    <mergeCell ref="E207:F207"/>
    <mergeCell ref="C214:F214"/>
    <mergeCell ref="C216:F216"/>
    <mergeCell ref="C226:F226"/>
    <mergeCell ref="C228:F228"/>
    <mergeCell ref="A92:F92"/>
    <mergeCell ref="A93:F93"/>
    <mergeCell ref="A126:F126"/>
    <mergeCell ref="A113:F113"/>
    <mergeCell ref="A114:F114"/>
    <mergeCell ref="D121:E121"/>
    <mergeCell ref="A125:F125"/>
    <mergeCell ref="A94:F94"/>
    <mergeCell ref="A102:F102"/>
    <mergeCell ref="A103:F103"/>
    <mergeCell ref="A85:F85"/>
    <mergeCell ref="A59:F59"/>
    <mergeCell ref="A49:F49"/>
    <mergeCell ref="A2:F2"/>
    <mergeCell ref="A73:F73"/>
    <mergeCell ref="A38:F38"/>
    <mergeCell ref="A6:F6"/>
    <mergeCell ref="A4:F4"/>
    <mergeCell ref="A30:F30"/>
    <mergeCell ref="A150:F150"/>
    <mergeCell ref="D159:E159"/>
    <mergeCell ref="A123:F123"/>
    <mergeCell ref="A138:F138"/>
    <mergeCell ref="A137:F137"/>
    <mergeCell ref="A151:F151"/>
    <mergeCell ref="B205:F205"/>
    <mergeCell ref="A161:F161"/>
    <mergeCell ref="A163:F163"/>
    <mergeCell ref="A164:F164"/>
    <mergeCell ref="D171:E171"/>
    <mergeCell ref="C202:E202"/>
    <mergeCell ref="A174:F174"/>
    <mergeCell ref="A190:F190"/>
    <mergeCell ref="A176:F176"/>
    <mergeCell ref="A197:F197"/>
  </mergeCells>
  <printOptions horizontalCentered="1"/>
  <pageMargins left="0.46" right="0.26" top="0.551181102362205" bottom="0.551181102362205" header="0.32" footer="0.43"/>
  <pageSetup horizontalDpi="600" verticalDpi="600" orientation="portrait" paperSize="9" scale="59" r:id="rId2"/>
  <headerFooter alignWithMargins="0">
    <oddHeader>&amp;C&amp;8Works on investement - technical maintenance works of Sports Hall in Vladicin Han</oddHeader>
    <oddFooter>&amp;CPage &amp;P of &amp;N</oddFooter>
  </headerFooter>
  <rowBreaks count="5" manualBreakCount="5">
    <brk id="48" max="255" man="1"/>
    <brk id="101" max="5" man="1"/>
    <brk id="122" max="5" man="1"/>
    <brk id="159" max="5" man="1"/>
    <brk id="172"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miste027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Miomir Stevanovic</dc:creator>
  <cp:keywords/>
  <dc:description/>
  <cp:lastModifiedBy>Korisnik10</cp:lastModifiedBy>
  <cp:lastPrinted>2012-02-12T14:08:46Z</cp:lastPrinted>
  <dcterms:created xsi:type="dcterms:W3CDTF">2003-10-11T11:23:35Z</dcterms:created>
  <dcterms:modified xsi:type="dcterms:W3CDTF">2013-08-08T05:54:38Z</dcterms:modified>
  <cp:category/>
  <cp:version/>
  <cp:contentType/>
  <cp:contentStatus/>
</cp:coreProperties>
</file>